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5200" windowHeight="11670" activeTab="1"/>
  </bookViews>
  <sheets>
    <sheet name="DTF" sheetId="1" r:id="rId1"/>
    <sheet name="Execs by salary band" sheetId="2" r:id="rId2"/>
    <sheet name="Total EO by Gender" sheetId="3" r:id="rId3"/>
    <sheet name="Reconciliation of EO's" sheetId="4" r:id="rId4"/>
    <sheet name="No. of EO for Porfolio Agency" sheetId="7" r:id="rId5"/>
    <sheet name="Workforce Inclusion Policy" sheetId="6" r:id="rId6"/>
  </sheets>
  <definedNames>
    <definedName name="_xlnm.Print_Area" localSheetId="1">'Execs by salary band'!$A$1:$K$28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6" i="4"/>
  <c r="B7" i="3"/>
  <c r="C7" i="3"/>
  <c r="D7" i="3"/>
  <c r="E7" i="3"/>
  <c r="F7" i="3"/>
  <c r="G7" i="3"/>
  <c r="J25" i="1" l="1"/>
  <c r="P25" i="1"/>
  <c r="O25" i="1"/>
  <c r="N25" i="1"/>
  <c r="M25" i="1"/>
  <c r="L25" i="1"/>
  <c r="K25" i="1"/>
  <c r="P17" i="1"/>
  <c r="O17" i="1"/>
  <c r="N17" i="1"/>
  <c r="M17" i="1"/>
  <c r="L17" i="1"/>
  <c r="K17" i="1"/>
  <c r="J17" i="1"/>
  <c r="E17" i="1"/>
  <c r="M32" i="1" l="1"/>
  <c r="J32" i="1"/>
  <c r="N32" i="1"/>
  <c r="L32" i="1"/>
  <c r="K32" i="1"/>
  <c r="O32" i="1"/>
  <c r="P32" i="1"/>
  <c r="G17" i="1" l="1"/>
  <c r="H25" i="1"/>
  <c r="D25" i="1" l="1"/>
  <c r="E25" i="1"/>
  <c r="F25" i="1"/>
  <c r="G25" i="1"/>
  <c r="I25" i="1"/>
  <c r="C25" i="1"/>
  <c r="D17" i="1"/>
  <c r="F17" i="1"/>
  <c r="H17" i="1"/>
  <c r="H32" i="1" s="1"/>
  <c r="I17" i="1"/>
  <c r="C17" i="1"/>
  <c r="F32" i="1" l="1"/>
  <c r="E32" i="1"/>
  <c r="G32" i="1"/>
  <c r="I32" i="1"/>
  <c r="D32" i="1"/>
  <c r="C32" i="1"/>
</calcChain>
</file>

<file path=xl/sharedStrings.xml><?xml version="1.0" encoding="utf-8"?>
<sst xmlns="http://schemas.openxmlformats.org/spreadsheetml/2006/main" count="157" uniqueCount="118">
  <si>
    <t>Gender</t>
  </si>
  <si>
    <t>Male</t>
  </si>
  <si>
    <t>Female</t>
  </si>
  <si>
    <t>Age</t>
  </si>
  <si>
    <t>15-24</t>
  </si>
  <si>
    <t>25-34</t>
  </si>
  <si>
    <t>35-44</t>
  </si>
  <si>
    <t>45-54</t>
  </si>
  <si>
    <t>55-64</t>
  </si>
  <si>
    <t>65+</t>
  </si>
  <si>
    <t>VPS1-6 Grade</t>
  </si>
  <si>
    <t>All employees</t>
  </si>
  <si>
    <t>Number (Headcount)</t>
  </si>
  <si>
    <t>FTE</t>
  </si>
  <si>
    <t>Full-time (Headcount)</t>
  </si>
  <si>
    <t>Part-time (Headcount)</t>
  </si>
  <si>
    <t>Ongoing</t>
  </si>
  <si>
    <t>Fixed Term and casual</t>
  </si>
  <si>
    <t>VPS 1</t>
  </si>
  <si>
    <t>VPS 2</t>
  </si>
  <si>
    <t>VPS 3</t>
  </si>
  <si>
    <t>VPS 4</t>
  </si>
  <si>
    <t>VPS 5</t>
  </si>
  <si>
    <t>VPS 6</t>
  </si>
  <si>
    <t>Senior employees</t>
  </si>
  <si>
    <t>STS</t>
  </si>
  <si>
    <t>PS</t>
  </si>
  <si>
    <t>SMA</t>
  </si>
  <si>
    <t>SRA</t>
  </si>
  <si>
    <t>Executives</t>
  </si>
  <si>
    <t>Other</t>
  </si>
  <si>
    <t>Total Employees</t>
  </si>
  <si>
    <t>Demographic data</t>
  </si>
  <si>
    <t>Classification data</t>
  </si>
  <si>
    <t>Profile of Department of Treasury and Finance: June 2017</t>
  </si>
  <si>
    <t>(f) There is one employee employed on a part time basis at a 0.8 FTE rate</t>
  </si>
  <si>
    <t>(c)  There are three employees on a part time basis at a 0.9 and a 0.8 FTE rate respectively</t>
  </si>
  <si>
    <t>(b) There is one employee employed on a part time basis at a 0.86 FTE rate.</t>
  </si>
  <si>
    <t>Total</t>
  </si>
  <si>
    <t>$480,000 - $499,999</t>
  </si>
  <si>
    <t>$460,000 - $479,999</t>
  </si>
  <si>
    <t>$440,000 - $459,999</t>
  </si>
  <si>
    <t>$420,000 - $439,999</t>
  </si>
  <si>
    <t>$400,000 - $419,999</t>
  </si>
  <si>
    <t>$380,000 - $399,999</t>
  </si>
  <si>
    <t>$360,000 - $379,999</t>
  </si>
  <si>
    <t>$340,000 - $359,999</t>
  </si>
  <si>
    <t>$320,000 - $339,999</t>
  </si>
  <si>
    <t>$300,000 - $319,999</t>
  </si>
  <si>
    <t>$280,000 - $299,999</t>
  </si>
  <si>
    <t>$260,000 - $279,999</t>
  </si>
  <si>
    <t>$240,000 - $259,999</t>
  </si>
  <si>
    <t>$220,000 - $239,000</t>
  </si>
  <si>
    <t>$200,000 - $219,999</t>
  </si>
  <si>
    <t>$180,000 - $199,999</t>
  </si>
  <si>
    <t>$160,000 - $179,999</t>
  </si>
  <si>
    <t>&lt;$160,000</t>
  </si>
  <si>
    <t>Income Band (salary)</t>
  </si>
  <si>
    <t>EO3</t>
  </si>
  <si>
    <t>EO2</t>
  </si>
  <si>
    <t>EO1</t>
  </si>
  <si>
    <t>Class</t>
  </si>
  <si>
    <t>All</t>
  </si>
  <si>
    <t>Total executive number at 30 June 2017</t>
  </si>
  <si>
    <t>Separations</t>
  </si>
  <si>
    <t>Accountable Officer (Secretary)</t>
  </si>
  <si>
    <r>
      <t>Notes</t>
    </r>
    <r>
      <rPr>
        <sz val="10"/>
        <rFont val="Arial"/>
        <family val="2"/>
      </rPr>
      <t xml:space="preserve">:  </t>
    </r>
  </si>
  <si>
    <t>Table excludes the Essential Services Commission and the State Revenue Office.</t>
  </si>
  <si>
    <t>Table excludes the Secretary (Accountable Officer).</t>
  </si>
  <si>
    <t>Nine vacancies existed at the time of reporting (June 2016).</t>
  </si>
  <si>
    <t>Var column indicates the variation between the current and previous reporting periods.</t>
  </si>
  <si>
    <t>No.</t>
  </si>
  <si>
    <t>Var</t>
  </si>
  <si>
    <t>(e)There are two employees employed on a part time basis at a 0.9 and a 0.8 FTE rate respectively</t>
  </si>
  <si>
    <t>4 (e )</t>
  </si>
  <si>
    <t>18 (c )</t>
  </si>
  <si>
    <t>Reconciliation of executive members</t>
  </si>
  <si>
    <t>Change</t>
  </si>
  <si>
    <t>Organisation</t>
  </si>
  <si>
    <t>State Electricity Commission of Victoria</t>
  </si>
  <si>
    <t>State Trustees Limited</t>
  </si>
  <si>
    <t>Transport Accident Commission</t>
  </si>
  <si>
    <t>Treasury Corporation of Victoria</t>
  </si>
  <si>
    <t>Victorian Asbestos Eradication Agency</t>
  </si>
  <si>
    <t>Victorian Funds Management Corporation</t>
  </si>
  <si>
    <t>Victorian Managed Insurance Authority</t>
  </si>
  <si>
    <t>Victorian WorkCover Authority</t>
  </si>
  <si>
    <t xml:space="preserve">Note: </t>
  </si>
  <si>
    <t>For the purpose of this table, Executive Officers are defined as employees who have significant management responsibility AND receive a TRP of $156,374 or more.</t>
  </si>
  <si>
    <t>All figures reflect employment levels as at 30 June 2017 unless otherwise stated.</t>
  </si>
  <si>
    <t>Excluded are those on leave without pay or absent on secondment, external contractors / consultants and temporary staff employed by employment agencies.</t>
  </si>
  <si>
    <t>Total Number of EO's for the Department, broken down in to gender</t>
  </si>
  <si>
    <t>Workforce inclusion policy initiative</t>
  </si>
  <si>
    <t>Target</t>
  </si>
  <si>
    <t>Actual progress in 2016-17</t>
  </si>
  <si>
    <t>Actual progress in 2015-16</t>
  </si>
  <si>
    <t>Gender diversity at executive levels</t>
  </si>
  <si>
    <t>Executive Officers: 
50 per cent male;
50 per cent female</t>
  </si>
  <si>
    <t>Workforce inclusion policy</t>
  </si>
  <si>
    <t>Executive Officers: 
64 per cent male;
36 per cent female</t>
  </si>
  <si>
    <t>Executive Officers: 
65 per cent male;
35 per cent female</t>
  </si>
  <si>
    <t>(a) There are four employees on a part time basis at a 0.9, 0.8, 0.8 and a 0.6 FTE rate respectively</t>
  </si>
  <si>
    <t>16 (b)</t>
  </si>
  <si>
    <t>6 (d)</t>
  </si>
  <si>
    <t>3 (f)</t>
  </si>
  <si>
    <t>(d) There are two employees employed on a part time basis at a 0.8 FTE rate.</t>
  </si>
  <si>
    <t>The Department is working towards creating a balanced working environment where equal opportunity and diversity are valued. 
As part of our People Matter Action Plan, DTF has a 50/50 target for the executive gender profile.
The following table outlines the departments progress against this target for 2016-17.</t>
  </si>
  <si>
    <t>Intersex</t>
  </si>
  <si>
    <t>Essential Services Commission</t>
  </si>
  <si>
    <t>Emergency Services and State Super</t>
  </si>
  <si>
    <t>CenITex</t>
  </si>
  <si>
    <t>Office of Projects Victoria</t>
  </si>
  <si>
    <t>** Transport Accident Commission includes 47 executives that they do not intend to report in their annual report (21 females and 26 males)</t>
  </si>
  <si>
    <t>** Victorian Asbestos Eradication Agency includes 1 female executive that they do not intend to report in their annual report</t>
  </si>
  <si>
    <t>**Victorian Managed Insurance Authority (VMIA) includes 5 executives that they did not intend to report in their annual report (3 females and 2 male)</t>
  </si>
  <si>
    <t>** Victorian WorkCover Authority includes 7 executives that they did not intend to report in their annual report (2 females and 5 males)</t>
  </si>
  <si>
    <t>12 (a)</t>
  </si>
  <si>
    <t>Annualised total salary, by $20,000 bands, for executives and other senior non-executive staff of DTF and SRO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</si>
</sst>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#,##0\ [$€-1];[Red]\-#,##0\ [$€-1]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name val="Arial"/>
      <family val="2"/>
    </font>
    <font>
      <i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7" fillId="0" borderId="0"/>
  </cellStyleXfs>
  <cellXfs count="112">
    <xf numFmtId="0" fontId="0" fillId="0" borderId="0" xfId="0"/>
    <xf numFmtId="0" fontId="3" fillId="0" borderId="0" xfId="0" applyFont="1"/>
    <xf numFmtId="0" fontId="4" fillId="4" borderId="4" xfId="0" applyFont="1" applyFill="1" applyBorder="1"/>
    <xf numFmtId="0" fontId="4" fillId="4" borderId="6" xfId="0" applyFont="1" applyFill="1" applyBorder="1"/>
    <xf numFmtId="0" fontId="4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4" fillId="4" borderId="0" xfId="0" applyFont="1" applyFill="1" applyAlignment="1">
      <alignment vertical="center" wrapText="1"/>
    </xf>
    <xf numFmtId="0" fontId="6" fillId="5" borderId="4" xfId="0" applyFont="1" applyFill="1" applyBorder="1"/>
    <xf numFmtId="0" fontId="6" fillId="6" borderId="6" xfId="0" applyFont="1" applyFill="1" applyBorder="1"/>
    <xf numFmtId="0" fontId="6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/>
    </xf>
    <xf numFmtId="2" fontId="6" fillId="6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6" borderId="6" xfId="0" applyFont="1" applyFill="1" applyBorder="1" applyAlignment="1">
      <alignment vertical="center"/>
    </xf>
    <xf numFmtId="0" fontId="5" fillId="4" borderId="2" xfId="0" applyFont="1" applyFill="1" applyBorder="1"/>
    <xf numFmtId="0" fontId="5" fillId="4" borderId="4" xfId="0" applyFont="1" applyFill="1" applyBorder="1"/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2" fontId="3" fillId="4" borderId="0" xfId="0" applyNumberFormat="1" applyFont="1" applyFill="1"/>
    <xf numFmtId="0" fontId="4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0" xfId="0" applyFill="1" applyBorder="1"/>
    <xf numFmtId="0" fontId="0" fillId="0" borderId="1" xfId="0" applyFill="1" applyBorder="1"/>
    <xf numFmtId="0" fontId="0" fillId="0" borderId="15" xfId="0" applyBorder="1"/>
    <xf numFmtId="0" fontId="0" fillId="0" borderId="15" xfId="0" applyFill="1" applyBorder="1"/>
    <xf numFmtId="0" fontId="11" fillId="7" borderId="0" xfId="0" applyFont="1" applyFill="1"/>
    <xf numFmtId="0" fontId="0" fillId="0" borderId="10" xfId="0" applyBorder="1"/>
    <xf numFmtId="0" fontId="8" fillId="0" borderId="10" xfId="0" applyFont="1" applyBorder="1"/>
    <xf numFmtId="0" fontId="8" fillId="0" borderId="0" xfId="0" applyFont="1"/>
    <xf numFmtId="0" fontId="9" fillId="7" borderId="0" xfId="0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quotePrefix="1" applyFont="1" applyFill="1" applyBorder="1"/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16" fillId="0" borderId="15" xfId="1" applyNumberFormat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6" fillId="0" borderId="15" xfId="1" applyNumberFormat="1" applyFont="1" applyFill="1" applyBorder="1" applyAlignment="1">
      <alignment horizontal="center"/>
    </xf>
    <xf numFmtId="0" fontId="16" fillId="0" borderId="15" xfId="1" applyFont="1" applyFill="1" applyBorder="1" applyAlignment="1">
      <alignment horizontal="center"/>
    </xf>
    <xf numFmtId="0" fontId="14" fillId="0" borderId="0" xfId="1" applyFont="1" applyFill="1"/>
    <xf numFmtId="0" fontId="7" fillId="0" borderId="0" xfId="2" applyFont="1" applyFill="1"/>
    <xf numFmtId="0" fontId="7" fillId="0" borderId="0" xfId="2" applyFill="1"/>
    <xf numFmtId="0" fontId="14" fillId="0" borderId="0" xfId="1" applyFont="1" applyFill="1" applyAlignment="1"/>
    <xf numFmtId="0" fontId="14" fillId="0" borderId="0" xfId="1" applyFont="1" applyAlignment="1"/>
    <xf numFmtId="0" fontId="17" fillId="0" borderId="0" xfId="0" applyFont="1"/>
    <xf numFmtId="0" fontId="0" fillId="0" borderId="17" xfId="0" applyBorder="1" applyAlignment="1">
      <alignment vertical="center"/>
    </xf>
    <xf numFmtId="0" fontId="0" fillId="0" borderId="17" xfId="0" applyBorder="1" applyAlignment="1">
      <alignment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6" fillId="0" borderId="22" xfId="1" applyFont="1" applyBorder="1"/>
    <xf numFmtId="0" fontId="0" fillId="0" borderId="23" xfId="0" applyBorder="1"/>
    <xf numFmtId="0" fontId="16" fillId="0" borderId="22" xfId="1" applyFont="1" applyFill="1" applyBorder="1"/>
    <xf numFmtId="0" fontId="16" fillId="0" borderId="24" xfId="1" applyFont="1" applyBorder="1"/>
    <xf numFmtId="0" fontId="16" fillId="0" borderId="25" xfId="1" applyNumberFormat="1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0" fillId="0" borderId="26" xfId="0" applyBorder="1"/>
    <xf numFmtId="0" fontId="14" fillId="0" borderId="16" xfId="1" applyFont="1" applyBorder="1" applyAlignment="1">
      <alignment horizontal="left"/>
    </xf>
    <xf numFmtId="0" fontId="15" fillId="0" borderId="27" xfId="1" applyFont="1" applyBorder="1" applyAlignment="1">
      <alignment horizontal="center"/>
    </xf>
    <xf numFmtId="0" fontId="15" fillId="0" borderId="28" xfId="1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17" fontId="15" fillId="0" borderId="2" xfId="1" quotePrefix="1" applyNumberFormat="1" applyFont="1" applyBorder="1" applyAlignment="1">
      <alignment horizontal="center"/>
    </xf>
    <xf numFmtId="17" fontId="15" fillId="0" borderId="1" xfId="1" quotePrefix="1" applyNumberFormat="1" applyFont="1" applyBorder="1" applyAlignment="1">
      <alignment horizontal="center"/>
    </xf>
    <xf numFmtId="17" fontId="15" fillId="0" borderId="3" xfId="1" quotePrefix="1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L11" sqref="L11"/>
    </sheetView>
  </sheetViews>
  <sheetFormatPr defaultRowHeight="14.25" x14ac:dyDescent="0.2"/>
  <cols>
    <col min="1" max="1" width="9.140625" style="1"/>
    <col min="2" max="2" width="15.7109375" style="1" bestFit="1" customWidth="1"/>
    <col min="3" max="3" width="12.85546875" style="1" customWidth="1"/>
    <col min="4" max="4" width="6.42578125" style="1" bestFit="1" customWidth="1"/>
    <col min="5" max="6" width="10.85546875" style="1" bestFit="1" customWidth="1"/>
    <col min="7" max="7" width="6.42578125" style="1" bestFit="1" customWidth="1"/>
    <col min="8" max="8" width="10.85546875" style="1" bestFit="1" customWidth="1"/>
    <col min="9" max="9" width="9.7109375" style="1" customWidth="1"/>
    <col min="10" max="10" width="11.5703125" style="5" customWidth="1"/>
    <col min="11" max="11" width="12" style="5" customWidth="1"/>
    <col min="12" max="12" width="11.7109375" style="5" customWidth="1"/>
    <col min="13" max="13" width="13.7109375" style="5" customWidth="1"/>
    <col min="14" max="14" width="9.140625" style="5"/>
    <col min="15" max="15" width="13" style="5" customWidth="1"/>
    <col min="16" max="16384" width="9.140625" style="5"/>
  </cols>
  <sheetData>
    <row r="1" spans="1:16" ht="15.75" x14ac:dyDescent="0.25">
      <c r="B1" s="53" t="s">
        <v>34</v>
      </c>
    </row>
    <row r="3" spans="1:16" s="6" customFormat="1" ht="16.5" thickBot="1" x14ac:dyDescent="0.3">
      <c r="A3" s="18"/>
      <c r="B3" s="18"/>
      <c r="C3" s="98">
        <v>42887</v>
      </c>
      <c r="D3" s="99"/>
      <c r="E3" s="99"/>
      <c r="F3" s="99"/>
      <c r="G3" s="99"/>
      <c r="H3" s="99"/>
      <c r="I3" s="100"/>
      <c r="J3" s="98">
        <v>42522</v>
      </c>
      <c r="K3" s="99"/>
      <c r="L3" s="99"/>
      <c r="M3" s="99"/>
      <c r="N3" s="99"/>
      <c r="O3" s="99"/>
      <c r="P3" s="100"/>
    </row>
    <row r="4" spans="1:16" s="17" customFormat="1" ht="15.75" customHeight="1" x14ac:dyDescent="0.25">
      <c r="A4" s="18"/>
      <c r="B4" s="18"/>
      <c r="C4" s="101" t="s">
        <v>11</v>
      </c>
      <c r="D4" s="102"/>
      <c r="E4" s="101" t="s">
        <v>16</v>
      </c>
      <c r="F4" s="103"/>
      <c r="G4" s="102"/>
      <c r="H4" s="101" t="s">
        <v>17</v>
      </c>
      <c r="I4" s="102"/>
      <c r="J4" s="101" t="s">
        <v>11</v>
      </c>
      <c r="K4" s="102"/>
      <c r="L4" s="101" t="s">
        <v>16</v>
      </c>
      <c r="M4" s="103"/>
      <c r="N4" s="102"/>
      <c r="O4" s="101" t="s">
        <v>17</v>
      </c>
      <c r="P4" s="102"/>
    </row>
    <row r="5" spans="1:16" s="7" customFormat="1" ht="24" x14ac:dyDescent="0.2">
      <c r="A5" s="9"/>
      <c r="B5" s="10"/>
      <c r="C5" s="14" t="s">
        <v>12</v>
      </c>
      <c r="D5" s="15" t="s">
        <v>13</v>
      </c>
      <c r="E5" s="14" t="s">
        <v>14</v>
      </c>
      <c r="F5" s="16" t="s">
        <v>15</v>
      </c>
      <c r="G5" s="15" t="s">
        <v>13</v>
      </c>
      <c r="H5" s="14" t="s">
        <v>12</v>
      </c>
      <c r="I5" s="15" t="s">
        <v>13</v>
      </c>
      <c r="J5" s="14" t="s">
        <v>12</v>
      </c>
      <c r="K5" s="15" t="s">
        <v>13</v>
      </c>
      <c r="L5" s="14" t="s">
        <v>14</v>
      </c>
      <c r="M5" s="16" t="s">
        <v>15</v>
      </c>
      <c r="N5" s="15" t="s">
        <v>13</v>
      </c>
      <c r="O5" s="14" t="s">
        <v>12</v>
      </c>
      <c r="P5" s="15" t="s">
        <v>13</v>
      </c>
    </row>
    <row r="6" spans="1:16" s="4" customFormat="1" ht="12" customHeight="1" x14ac:dyDescent="0.2">
      <c r="A6" s="104" t="s">
        <v>32</v>
      </c>
      <c r="B6" s="19" t="s">
        <v>0</v>
      </c>
      <c r="C6" s="21"/>
      <c r="D6" s="22"/>
      <c r="E6" s="21"/>
      <c r="F6" s="23"/>
      <c r="G6" s="22"/>
      <c r="H6" s="21"/>
      <c r="I6" s="22"/>
      <c r="J6" s="38"/>
      <c r="K6" s="39"/>
      <c r="L6" s="38"/>
      <c r="M6" s="40"/>
      <c r="N6" s="39"/>
      <c r="O6" s="38"/>
      <c r="P6" s="39"/>
    </row>
    <row r="7" spans="1:16" s="4" customFormat="1" ht="12" x14ac:dyDescent="0.2">
      <c r="A7" s="96"/>
      <c r="B7" s="2" t="s">
        <v>1</v>
      </c>
      <c r="C7" s="24">
        <v>314</v>
      </c>
      <c r="D7" s="25">
        <v>310.55</v>
      </c>
      <c r="E7" s="24">
        <v>286</v>
      </c>
      <c r="F7" s="26">
        <v>15</v>
      </c>
      <c r="G7" s="27">
        <v>297.95</v>
      </c>
      <c r="H7" s="24">
        <v>13</v>
      </c>
      <c r="I7" s="25">
        <v>12.6</v>
      </c>
      <c r="J7" s="41">
        <v>278</v>
      </c>
      <c r="K7" s="42">
        <v>273.97000000000003</v>
      </c>
      <c r="L7" s="41">
        <v>254</v>
      </c>
      <c r="M7" s="43">
        <v>14</v>
      </c>
      <c r="N7" s="44">
        <v>264.37</v>
      </c>
      <c r="O7" s="41">
        <v>10</v>
      </c>
      <c r="P7" s="42">
        <v>9.6</v>
      </c>
    </row>
    <row r="8" spans="1:16" s="4" customFormat="1" ht="12" x14ac:dyDescent="0.2">
      <c r="A8" s="96"/>
      <c r="B8" s="2" t="s">
        <v>2</v>
      </c>
      <c r="C8" s="24">
        <v>295</v>
      </c>
      <c r="D8" s="25">
        <v>271.57</v>
      </c>
      <c r="E8" s="24">
        <v>201</v>
      </c>
      <c r="F8" s="26">
        <v>80</v>
      </c>
      <c r="G8" s="27">
        <v>257.97000000000003</v>
      </c>
      <c r="H8" s="24">
        <v>14</v>
      </c>
      <c r="I8" s="25">
        <v>13.6</v>
      </c>
      <c r="J8" s="41">
        <v>265</v>
      </c>
      <c r="K8" s="42">
        <v>242.25</v>
      </c>
      <c r="L8" s="41">
        <v>185</v>
      </c>
      <c r="M8" s="43">
        <v>69</v>
      </c>
      <c r="N8" s="44">
        <v>232.12</v>
      </c>
      <c r="O8" s="41">
        <v>11</v>
      </c>
      <c r="P8" s="42">
        <v>10.130000000000001</v>
      </c>
    </row>
    <row r="9" spans="1:16" s="4" customFormat="1" ht="12" x14ac:dyDescent="0.2">
      <c r="A9" s="96"/>
      <c r="B9" s="2"/>
      <c r="C9" s="24"/>
      <c r="D9" s="25"/>
      <c r="E9" s="24"/>
      <c r="F9" s="26"/>
      <c r="G9" s="27"/>
      <c r="H9" s="24"/>
      <c r="I9" s="25"/>
      <c r="J9" s="41"/>
      <c r="K9" s="42"/>
      <c r="L9" s="41"/>
      <c r="M9" s="43"/>
      <c r="N9" s="44"/>
      <c r="O9" s="41"/>
      <c r="P9" s="42"/>
    </row>
    <row r="10" spans="1:16" s="4" customFormat="1" ht="12" x14ac:dyDescent="0.2">
      <c r="A10" s="96"/>
      <c r="B10" s="20" t="s">
        <v>3</v>
      </c>
      <c r="C10" s="24"/>
      <c r="D10" s="25"/>
      <c r="E10" s="24"/>
      <c r="F10" s="26"/>
      <c r="G10" s="27"/>
      <c r="H10" s="24"/>
      <c r="I10" s="25"/>
      <c r="J10" s="41"/>
      <c r="K10" s="42"/>
      <c r="L10" s="41"/>
      <c r="M10" s="43"/>
      <c r="N10" s="45"/>
      <c r="O10" s="41"/>
      <c r="P10" s="46"/>
    </row>
    <row r="11" spans="1:16" s="4" customFormat="1" ht="12" x14ac:dyDescent="0.2">
      <c r="A11" s="96"/>
      <c r="B11" s="2" t="s">
        <v>4</v>
      </c>
      <c r="C11" s="28">
        <v>24</v>
      </c>
      <c r="D11" s="25">
        <v>23.6</v>
      </c>
      <c r="E11" s="29">
        <v>21</v>
      </c>
      <c r="F11" s="29">
        <v>1</v>
      </c>
      <c r="G11" s="27">
        <v>21.8</v>
      </c>
      <c r="H11" s="28">
        <v>2</v>
      </c>
      <c r="I11" s="25">
        <v>1.8</v>
      </c>
      <c r="J11" s="41">
        <v>18</v>
      </c>
      <c r="K11" s="42">
        <v>18</v>
      </c>
      <c r="L11" s="47">
        <v>18</v>
      </c>
      <c r="M11" s="48">
        <v>0</v>
      </c>
      <c r="N11" s="42">
        <v>18</v>
      </c>
      <c r="O11" s="47">
        <v>0</v>
      </c>
      <c r="P11" s="42">
        <v>0</v>
      </c>
    </row>
    <row r="12" spans="1:16" s="4" customFormat="1" ht="12" x14ac:dyDescent="0.2">
      <c r="A12" s="96"/>
      <c r="B12" s="2" t="s">
        <v>5</v>
      </c>
      <c r="C12" s="28">
        <v>172</v>
      </c>
      <c r="D12" s="25">
        <v>165.68</v>
      </c>
      <c r="E12" s="29">
        <v>142</v>
      </c>
      <c r="F12" s="29">
        <v>20</v>
      </c>
      <c r="G12" s="27">
        <v>155.88</v>
      </c>
      <c r="H12" s="28">
        <v>10</v>
      </c>
      <c r="I12" s="25">
        <v>9.8000000000000007</v>
      </c>
      <c r="J12" s="41">
        <v>144</v>
      </c>
      <c r="K12" s="42">
        <v>139.47999999999999</v>
      </c>
      <c r="L12" s="47">
        <v>126</v>
      </c>
      <c r="M12" s="48">
        <v>12</v>
      </c>
      <c r="N12" s="42">
        <v>133.47999999999999</v>
      </c>
      <c r="O12" s="47">
        <v>6</v>
      </c>
      <c r="P12" s="42">
        <v>6</v>
      </c>
    </row>
    <row r="13" spans="1:16" s="4" customFormat="1" ht="12" x14ac:dyDescent="0.2">
      <c r="A13" s="96"/>
      <c r="B13" s="2" t="s">
        <v>6</v>
      </c>
      <c r="C13" s="28">
        <v>184</v>
      </c>
      <c r="D13" s="25">
        <v>170.47000000000003</v>
      </c>
      <c r="E13" s="29">
        <v>129</v>
      </c>
      <c r="F13" s="29">
        <v>47</v>
      </c>
      <c r="G13" s="27">
        <v>162.67000000000002</v>
      </c>
      <c r="H13" s="28">
        <v>8</v>
      </c>
      <c r="I13" s="25">
        <v>7.8</v>
      </c>
      <c r="J13" s="41">
        <v>155</v>
      </c>
      <c r="K13" s="42">
        <v>141.01999999999995</v>
      </c>
      <c r="L13" s="47">
        <v>105</v>
      </c>
      <c r="M13" s="48">
        <v>45</v>
      </c>
      <c r="N13" s="42">
        <v>136.11999999999995</v>
      </c>
      <c r="O13" s="47">
        <v>5</v>
      </c>
      <c r="P13" s="42">
        <v>4.9000000000000004</v>
      </c>
    </row>
    <row r="14" spans="1:16" s="4" customFormat="1" ht="12" x14ac:dyDescent="0.2">
      <c r="A14" s="96"/>
      <c r="B14" s="2" t="s">
        <v>7</v>
      </c>
      <c r="C14" s="28">
        <v>116</v>
      </c>
      <c r="D14" s="25">
        <v>113.35</v>
      </c>
      <c r="E14" s="29">
        <v>101</v>
      </c>
      <c r="F14" s="29">
        <v>12</v>
      </c>
      <c r="G14" s="27">
        <v>110.35</v>
      </c>
      <c r="H14" s="28">
        <v>3</v>
      </c>
      <c r="I14" s="25">
        <v>3</v>
      </c>
      <c r="J14" s="41">
        <v>115</v>
      </c>
      <c r="K14" s="42">
        <v>111.61</v>
      </c>
      <c r="L14" s="47">
        <v>98</v>
      </c>
      <c r="M14" s="48">
        <v>12</v>
      </c>
      <c r="N14" s="42">
        <v>106.61</v>
      </c>
      <c r="O14" s="47">
        <v>5</v>
      </c>
      <c r="P14" s="42">
        <v>5</v>
      </c>
    </row>
    <row r="15" spans="1:16" s="4" customFormat="1" ht="12" x14ac:dyDescent="0.2">
      <c r="A15" s="96"/>
      <c r="B15" s="2" t="s">
        <v>8</v>
      </c>
      <c r="C15" s="28">
        <v>96</v>
      </c>
      <c r="D15" s="25">
        <v>92.949999999999989</v>
      </c>
      <c r="E15" s="29">
        <v>80</v>
      </c>
      <c r="F15" s="29">
        <v>13</v>
      </c>
      <c r="G15" s="27">
        <v>90.149999999999991</v>
      </c>
      <c r="H15" s="28">
        <v>3</v>
      </c>
      <c r="I15" s="25">
        <v>2.8</v>
      </c>
      <c r="J15" s="41">
        <v>99</v>
      </c>
      <c r="K15" s="42">
        <v>95.304999999999978</v>
      </c>
      <c r="L15" s="47">
        <v>83</v>
      </c>
      <c r="M15" s="48">
        <v>12</v>
      </c>
      <c r="N15" s="42">
        <v>91.879999999999981</v>
      </c>
      <c r="O15" s="47">
        <v>4</v>
      </c>
      <c r="P15" s="42">
        <v>3.43</v>
      </c>
    </row>
    <row r="16" spans="1:16" s="4" customFormat="1" ht="12" x14ac:dyDescent="0.2">
      <c r="A16" s="97"/>
      <c r="B16" s="3" t="s">
        <v>9</v>
      </c>
      <c r="C16" s="30">
        <v>17</v>
      </c>
      <c r="D16" s="31">
        <v>16.07</v>
      </c>
      <c r="E16" s="30">
        <v>14</v>
      </c>
      <c r="F16" s="32">
        <v>2</v>
      </c>
      <c r="G16" s="33">
        <v>15.07</v>
      </c>
      <c r="H16" s="30">
        <v>1</v>
      </c>
      <c r="I16" s="31">
        <v>1</v>
      </c>
      <c r="J16" s="49">
        <v>12</v>
      </c>
      <c r="K16" s="50">
        <v>10.8</v>
      </c>
      <c r="L16" s="51">
        <v>9</v>
      </c>
      <c r="M16" s="52">
        <v>2</v>
      </c>
      <c r="N16" s="50">
        <v>10.4</v>
      </c>
      <c r="O16" s="51">
        <v>1</v>
      </c>
      <c r="P16" s="50">
        <v>0.4</v>
      </c>
    </row>
    <row r="17" spans="1:16" s="4" customFormat="1" ht="12" x14ac:dyDescent="0.2">
      <c r="A17" s="96" t="s">
        <v>33</v>
      </c>
      <c r="B17" s="8" t="s">
        <v>10</v>
      </c>
      <c r="C17" s="34">
        <f>SUM(C18:C23)</f>
        <v>530</v>
      </c>
      <c r="D17" s="35">
        <f t="shared" ref="D17:I17" si="0">SUM(D18:D23)</f>
        <v>504.75999999999993</v>
      </c>
      <c r="E17" s="34">
        <f>SUM(E18:E23)</f>
        <v>416</v>
      </c>
      <c r="F17" s="36">
        <f t="shared" si="0"/>
        <v>87</v>
      </c>
      <c r="G17" s="35">
        <f>SUM(G18:G23)</f>
        <v>478.55999999999995</v>
      </c>
      <c r="H17" s="34">
        <f t="shared" si="0"/>
        <v>27</v>
      </c>
      <c r="I17" s="35">
        <f t="shared" si="0"/>
        <v>26.200000000000003</v>
      </c>
      <c r="J17" s="34">
        <f>SUM(J18:J23)</f>
        <v>471</v>
      </c>
      <c r="K17" s="35">
        <f t="shared" ref="K17" si="1">SUM(K18:K23)</f>
        <v>446.28999999999996</v>
      </c>
      <c r="L17" s="34">
        <f>SUM(L18:L23)</f>
        <v>377</v>
      </c>
      <c r="M17" s="36">
        <f t="shared" ref="M17" si="2">SUM(M18:M23)</f>
        <v>77</v>
      </c>
      <c r="N17" s="35">
        <f>SUM(N18:N23)</f>
        <v>429.78999999999996</v>
      </c>
      <c r="O17" s="34">
        <f t="shared" ref="O17" si="3">SUM(O18:O23)</f>
        <v>17</v>
      </c>
      <c r="P17" s="35">
        <f t="shared" ref="P17" si="4">SUM(P18:P23)</f>
        <v>16.5</v>
      </c>
    </row>
    <row r="18" spans="1:16" s="4" customFormat="1" ht="12" x14ac:dyDescent="0.2">
      <c r="A18" s="96"/>
      <c r="B18" s="2" t="s">
        <v>18</v>
      </c>
      <c r="C18" s="24">
        <v>0</v>
      </c>
      <c r="D18" s="25">
        <v>0</v>
      </c>
      <c r="E18" s="24">
        <v>0</v>
      </c>
      <c r="F18" s="26">
        <v>0</v>
      </c>
      <c r="G18" s="25">
        <v>0</v>
      </c>
      <c r="H18" s="24">
        <v>0</v>
      </c>
      <c r="I18" s="25">
        <v>0</v>
      </c>
      <c r="J18" s="41">
        <v>0</v>
      </c>
      <c r="K18" s="42">
        <v>0</v>
      </c>
      <c r="L18" s="41">
        <v>0</v>
      </c>
      <c r="M18" s="43">
        <v>0</v>
      </c>
      <c r="N18" s="42">
        <v>0</v>
      </c>
      <c r="O18" s="41">
        <v>0</v>
      </c>
      <c r="P18" s="42">
        <v>0</v>
      </c>
    </row>
    <row r="19" spans="1:16" s="4" customFormat="1" ht="12" x14ac:dyDescent="0.2">
      <c r="A19" s="96"/>
      <c r="B19" s="2" t="s">
        <v>19</v>
      </c>
      <c r="C19" s="24">
        <v>18</v>
      </c>
      <c r="D19" s="25">
        <v>17.2</v>
      </c>
      <c r="E19" s="24">
        <v>14</v>
      </c>
      <c r="F19" s="26">
        <v>2</v>
      </c>
      <c r="G19" s="25">
        <v>15.4</v>
      </c>
      <c r="H19" s="24">
        <v>2</v>
      </c>
      <c r="I19" s="25">
        <v>1.8</v>
      </c>
      <c r="J19" s="41">
        <v>20</v>
      </c>
      <c r="K19" s="42">
        <v>19.7</v>
      </c>
      <c r="L19" s="41">
        <v>18</v>
      </c>
      <c r="M19" s="43">
        <v>1</v>
      </c>
      <c r="N19" s="42">
        <v>18.8</v>
      </c>
      <c r="O19" s="41">
        <v>1</v>
      </c>
      <c r="P19" s="42">
        <v>0.9</v>
      </c>
    </row>
    <row r="20" spans="1:16" s="4" customFormat="1" ht="12" x14ac:dyDescent="0.2">
      <c r="A20" s="96"/>
      <c r="B20" s="2" t="s">
        <v>20</v>
      </c>
      <c r="C20" s="24">
        <v>85</v>
      </c>
      <c r="D20" s="25">
        <v>80.63</v>
      </c>
      <c r="E20" s="24">
        <v>63</v>
      </c>
      <c r="F20" s="26">
        <v>16</v>
      </c>
      <c r="G20" s="25">
        <v>74.63</v>
      </c>
      <c r="H20" s="24">
        <v>6</v>
      </c>
      <c r="I20" s="25">
        <v>6</v>
      </c>
      <c r="J20" s="41">
        <v>77</v>
      </c>
      <c r="K20" s="42">
        <v>73.13</v>
      </c>
      <c r="L20" s="41">
        <v>60</v>
      </c>
      <c r="M20" s="43">
        <v>13</v>
      </c>
      <c r="N20" s="42">
        <v>69.13</v>
      </c>
      <c r="O20" s="41">
        <v>4</v>
      </c>
      <c r="P20" s="42">
        <v>4</v>
      </c>
    </row>
    <row r="21" spans="1:16" s="4" customFormat="1" ht="12" x14ac:dyDescent="0.2">
      <c r="A21" s="96"/>
      <c r="B21" s="2" t="s">
        <v>21</v>
      </c>
      <c r="C21" s="24">
        <v>121</v>
      </c>
      <c r="D21" s="25">
        <v>116.25999999999998</v>
      </c>
      <c r="E21" s="24">
        <v>91</v>
      </c>
      <c r="F21" s="26">
        <v>17</v>
      </c>
      <c r="G21" s="25">
        <v>103.46</v>
      </c>
      <c r="H21" s="24">
        <v>13</v>
      </c>
      <c r="I21" s="25">
        <v>12.8</v>
      </c>
      <c r="J21" s="41">
        <v>99</v>
      </c>
      <c r="K21" s="42">
        <v>95.62</v>
      </c>
      <c r="L21" s="41">
        <v>84</v>
      </c>
      <c r="M21" s="43">
        <v>11</v>
      </c>
      <c r="N21" s="42">
        <v>91.62</v>
      </c>
      <c r="O21" s="41">
        <v>4</v>
      </c>
      <c r="P21" s="42">
        <v>4</v>
      </c>
    </row>
    <row r="22" spans="1:16" s="4" customFormat="1" ht="12" x14ac:dyDescent="0.2">
      <c r="A22" s="96"/>
      <c r="B22" s="2" t="s">
        <v>22</v>
      </c>
      <c r="C22" s="24">
        <v>147</v>
      </c>
      <c r="D22" s="25">
        <v>141.00999999999996</v>
      </c>
      <c r="E22" s="24">
        <v>123</v>
      </c>
      <c r="F22" s="26">
        <v>21</v>
      </c>
      <c r="G22" s="25">
        <v>138.41</v>
      </c>
      <c r="H22" s="24">
        <v>3</v>
      </c>
      <c r="I22" s="25">
        <v>2.6</v>
      </c>
      <c r="J22" s="41">
        <v>134</v>
      </c>
      <c r="K22" s="42">
        <v>126.8</v>
      </c>
      <c r="L22" s="41">
        <v>108</v>
      </c>
      <c r="M22" s="43">
        <v>21</v>
      </c>
      <c r="N22" s="42">
        <v>122.2</v>
      </c>
      <c r="O22" s="41">
        <v>5</v>
      </c>
      <c r="P22" s="42">
        <v>4.5999999999999996</v>
      </c>
    </row>
    <row r="23" spans="1:16" s="4" customFormat="1" ht="12" x14ac:dyDescent="0.2">
      <c r="A23" s="96"/>
      <c r="B23" s="2" t="s">
        <v>23</v>
      </c>
      <c r="C23" s="24">
        <v>159</v>
      </c>
      <c r="D23" s="25">
        <v>149.66000000000003</v>
      </c>
      <c r="E23" s="24">
        <v>125</v>
      </c>
      <c r="F23" s="26">
        <v>31</v>
      </c>
      <c r="G23" s="25">
        <v>146.66</v>
      </c>
      <c r="H23" s="24">
        <v>3</v>
      </c>
      <c r="I23" s="25">
        <v>3</v>
      </c>
      <c r="J23" s="41">
        <v>141</v>
      </c>
      <c r="K23" s="42">
        <v>131.04</v>
      </c>
      <c r="L23" s="41">
        <v>107</v>
      </c>
      <c r="M23" s="43">
        <v>31</v>
      </c>
      <c r="N23" s="42">
        <v>128.04</v>
      </c>
      <c r="O23" s="41">
        <v>3</v>
      </c>
      <c r="P23" s="42">
        <v>3</v>
      </c>
    </row>
    <row r="24" spans="1:16" s="4" customFormat="1" ht="12" x14ac:dyDescent="0.2">
      <c r="A24" s="96"/>
      <c r="B24" s="2"/>
      <c r="C24" s="24"/>
      <c r="D24" s="25"/>
      <c r="E24" s="24"/>
      <c r="F24" s="26"/>
      <c r="G24" s="25"/>
      <c r="H24" s="24"/>
      <c r="I24" s="25"/>
      <c r="J24" s="41"/>
      <c r="K24" s="42"/>
      <c r="L24" s="41"/>
      <c r="M24" s="43"/>
      <c r="N24" s="42"/>
      <c r="O24" s="41"/>
      <c r="P24" s="42"/>
    </row>
    <row r="25" spans="1:16" s="4" customFormat="1" ht="12" x14ac:dyDescent="0.2">
      <c r="A25" s="96"/>
      <c r="B25" s="8" t="s">
        <v>24</v>
      </c>
      <c r="C25" s="34">
        <f>SUM(C26:C30)</f>
        <v>78</v>
      </c>
      <c r="D25" s="35">
        <f t="shared" ref="D25:I25" si="5">SUM(D26:D30)</f>
        <v>76.36</v>
      </c>
      <c r="E25" s="34">
        <f t="shared" si="5"/>
        <v>70</v>
      </c>
      <c r="F25" s="36">
        <f t="shared" si="5"/>
        <v>8</v>
      </c>
      <c r="G25" s="35">
        <f t="shared" si="5"/>
        <v>76.36</v>
      </c>
      <c r="H25" s="34">
        <f>SUM(H26:H30)</f>
        <v>0</v>
      </c>
      <c r="I25" s="35">
        <f t="shared" si="5"/>
        <v>0</v>
      </c>
      <c r="J25" s="34">
        <f>SUM(J26:J30)</f>
        <v>68</v>
      </c>
      <c r="K25" s="35">
        <f t="shared" ref="K25" si="6">SUM(K26:K30)</f>
        <v>66.7</v>
      </c>
      <c r="L25" s="34">
        <f t="shared" ref="L25" si="7">SUM(L26:L30)</f>
        <v>60</v>
      </c>
      <c r="M25" s="36">
        <f t="shared" ref="M25" si="8">SUM(M26:M30)</f>
        <v>6</v>
      </c>
      <c r="N25" s="35">
        <f t="shared" ref="N25" si="9">SUM(N26:N30)</f>
        <v>64.7</v>
      </c>
      <c r="O25" s="34">
        <f>SUM(O26:O30)</f>
        <v>2</v>
      </c>
      <c r="P25" s="35">
        <f t="shared" ref="P25" si="10">SUM(P26:P30)</f>
        <v>2</v>
      </c>
    </row>
    <row r="26" spans="1:16" x14ac:dyDescent="0.2">
      <c r="A26" s="96"/>
      <c r="B26" s="2" t="s">
        <v>25</v>
      </c>
      <c r="C26" s="24">
        <v>10</v>
      </c>
      <c r="D26" s="25">
        <v>9.6999999999999993</v>
      </c>
      <c r="E26" s="24">
        <v>8</v>
      </c>
      <c r="F26" s="26">
        <v>2</v>
      </c>
      <c r="G26" s="25">
        <v>9.6999999999999993</v>
      </c>
      <c r="H26" s="24">
        <v>0</v>
      </c>
      <c r="I26" s="25">
        <v>0</v>
      </c>
      <c r="J26" s="41">
        <v>8</v>
      </c>
      <c r="K26" s="42">
        <v>7.7</v>
      </c>
      <c r="L26" s="41">
        <v>6</v>
      </c>
      <c r="M26" s="43">
        <v>2</v>
      </c>
      <c r="N26" s="42">
        <v>7.7</v>
      </c>
      <c r="O26" s="41">
        <v>0</v>
      </c>
      <c r="P26" s="42">
        <v>0</v>
      </c>
    </row>
    <row r="27" spans="1:16" x14ac:dyDescent="0.2">
      <c r="A27" s="96"/>
      <c r="B27" s="2" t="s">
        <v>26</v>
      </c>
      <c r="C27" s="24">
        <v>0</v>
      </c>
      <c r="D27" s="25">
        <v>0</v>
      </c>
      <c r="E27" s="24">
        <v>0</v>
      </c>
      <c r="F27" s="26">
        <v>0</v>
      </c>
      <c r="G27" s="25">
        <v>0</v>
      </c>
      <c r="H27" s="24">
        <v>0</v>
      </c>
      <c r="I27" s="25">
        <v>0</v>
      </c>
      <c r="J27" s="41">
        <v>0</v>
      </c>
      <c r="K27" s="42">
        <v>0</v>
      </c>
      <c r="L27" s="41">
        <v>0</v>
      </c>
      <c r="M27" s="43">
        <v>0</v>
      </c>
      <c r="N27" s="42">
        <v>0</v>
      </c>
      <c r="O27" s="41">
        <v>0</v>
      </c>
      <c r="P27" s="42">
        <v>0</v>
      </c>
    </row>
    <row r="28" spans="1:16" x14ac:dyDescent="0.2">
      <c r="A28" s="96"/>
      <c r="B28" s="2" t="s">
        <v>27</v>
      </c>
      <c r="C28" s="24">
        <v>0</v>
      </c>
      <c r="D28" s="25">
        <v>0</v>
      </c>
      <c r="E28" s="24">
        <v>0</v>
      </c>
      <c r="F28" s="26">
        <v>0</v>
      </c>
      <c r="G28" s="25">
        <v>0</v>
      </c>
      <c r="H28" s="24">
        <v>0</v>
      </c>
      <c r="I28" s="25">
        <v>0</v>
      </c>
      <c r="J28" s="41">
        <v>0</v>
      </c>
      <c r="K28" s="42">
        <v>0</v>
      </c>
      <c r="L28" s="41">
        <v>0</v>
      </c>
      <c r="M28" s="43">
        <v>0</v>
      </c>
      <c r="N28" s="42">
        <v>0</v>
      </c>
      <c r="O28" s="41">
        <v>0</v>
      </c>
      <c r="P28" s="42">
        <v>0</v>
      </c>
    </row>
    <row r="29" spans="1:16" x14ac:dyDescent="0.2">
      <c r="A29" s="96"/>
      <c r="B29" s="2" t="s">
        <v>28</v>
      </c>
      <c r="C29" s="24">
        <v>0</v>
      </c>
      <c r="D29" s="25">
        <v>0</v>
      </c>
      <c r="E29" s="24">
        <v>0</v>
      </c>
      <c r="F29" s="26">
        <v>0</v>
      </c>
      <c r="G29" s="25">
        <v>0</v>
      </c>
      <c r="H29" s="24">
        <v>0</v>
      </c>
      <c r="I29" s="25">
        <v>0</v>
      </c>
      <c r="J29" s="41">
        <v>0</v>
      </c>
      <c r="K29" s="42">
        <v>0</v>
      </c>
      <c r="L29" s="41">
        <v>0</v>
      </c>
      <c r="M29" s="43">
        <v>0</v>
      </c>
      <c r="N29" s="42">
        <v>0</v>
      </c>
      <c r="O29" s="41">
        <v>0</v>
      </c>
      <c r="P29" s="42">
        <v>0</v>
      </c>
    </row>
    <row r="30" spans="1:16" x14ac:dyDescent="0.2">
      <c r="A30" s="96"/>
      <c r="B30" s="2" t="s">
        <v>29</v>
      </c>
      <c r="C30" s="24">
        <v>68</v>
      </c>
      <c r="D30" s="25">
        <v>66.66</v>
      </c>
      <c r="E30" s="24">
        <v>62</v>
      </c>
      <c r="F30" s="26">
        <v>6</v>
      </c>
      <c r="G30" s="25">
        <v>66.66</v>
      </c>
      <c r="H30" s="24">
        <v>0</v>
      </c>
      <c r="I30" s="25">
        <v>0</v>
      </c>
      <c r="J30" s="41">
        <v>60</v>
      </c>
      <c r="K30" s="42">
        <v>59</v>
      </c>
      <c r="L30" s="41">
        <v>54</v>
      </c>
      <c r="M30" s="43">
        <v>4</v>
      </c>
      <c r="N30" s="42">
        <v>57</v>
      </c>
      <c r="O30" s="41">
        <v>2</v>
      </c>
      <c r="P30" s="42">
        <v>2</v>
      </c>
    </row>
    <row r="31" spans="1:16" x14ac:dyDescent="0.2">
      <c r="A31" s="96"/>
      <c r="B31" s="8" t="s">
        <v>30</v>
      </c>
      <c r="C31" s="34">
        <v>1</v>
      </c>
      <c r="D31" s="35">
        <v>1</v>
      </c>
      <c r="E31" s="34">
        <v>1</v>
      </c>
      <c r="F31" s="36">
        <v>0</v>
      </c>
      <c r="G31" s="35">
        <v>1</v>
      </c>
      <c r="H31" s="34">
        <v>0</v>
      </c>
      <c r="I31" s="35">
        <v>0</v>
      </c>
      <c r="J31" s="34">
        <v>4</v>
      </c>
      <c r="K31" s="35">
        <v>3.23</v>
      </c>
      <c r="L31" s="34">
        <v>2</v>
      </c>
      <c r="M31" s="36">
        <v>0</v>
      </c>
      <c r="N31" s="35">
        <v>2</v>
      </c>
      <c r="O31" s="34">
        <v>2</v>
      </c>
      <c r="P31" s="35">
        <v>1.23</v>
      </c>
    </row>
    <row r="32" spans="1:16" x14ac:dyDescent="0.2">
      <c r="A32" s="97"/>
      <c r="B32" s="9" t="s">
        <v>31</v>
      </c>
      <c r="C32" s="11">
        <f>C31+C25+C17</f>
        <v>609</v>
      </c>
      <c r="D32" s="12">
        <f t="shared" ref="D32:I32" si="11">D31+D25+D17</f>
        <v>582.11999999999989</v>
      </c>
      <c r="E32" s="11">
        <f t="shared" si="11"/>
        <v>487</v>
      </c>
      <c r="F32" s="13">
        <f t="shared" si="11"/>
        <v>95</v>
      </c>
      <c r="G32" s="12">
        <f t="shared" si="11"/>
        <v>555.91999999999996</v>
      </c>
      <c r="H32" s="11">
        <f t="shared" si="11"/>
        <v>27</v>
      </c>
      <c r="I32" s="12">
        <f t="shared" si="11"/>
        <v>26.200000000000003</v>
      </c>
      <c r="J32" s="11">
        <f>J31+J25+J17</f>
        <v>543</v>
      </c>
      <c r="K32" s="12">
        <f t="shared" ref="K32" si="12">K31+K25+K17</f>
        <v>516.22</v>
      </c>
      <c r="L32" s="11">
        <f t="shared" ref="L32" si="13">L31+L25+L17</f>
        <v>439</v>
      </c>
      <c r="M32" s="13">
        <f t="shared" ref="M32" si="14">M31+M25+M17</f>
        <v>83</v>
      </c>
      <c r="N32" s="12">
        <f t="shared" ref="N32" si="15">N31+N25+N17</f>
        <v>496.48999999999995</v>
      </c>
      <c r="O32" s="11">
        <f t="shared" ref="O32" si="16">O31+O25+O17</f>
        <v>21</v>
      </c>
      <c r="P32" s="12">
        <f t="shared" ref="P32" si="17">P31+P25+P17</f>
        <v>19.73</v>
      </c>
    </row>
    <row r="33" spans="1:10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10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37"/>
    </row>
    <row r="36" spans="1:10" x14ac:dyDescent="0.2">
      <c r="A36" s="5"/>
      <c r="B36" s="5"/>
      <c r="C36" s="5"/>
      <c r="D36" s="5"/>
      <c r="E36" s="5"/>
      <c r="F36" s="5"/>
      <c r="G36" s="37"/>
      <c r="H36" s="37"/>
      <c r="I36" s="37"/>
    </row>
    <row r="37" spans="1:10" x14ac:dyDescent="0.2">
      <c r="A37" s="5"/>
      <c r="B37" s="5"/>
      <c r="C37" s="5"/>
      <c r="D37" s="5"/>
      <c r="E37" s="5"/>
      <c r="F37" s="5"/>
      <c r="G37" s="37"/>
      <c r="H37" s="37"/>
      <c r="I37" s="37"/>
    </row>
    <row r="38" spans="1:10" x14ac:dyDescent="0.2">
      <c r="A38" s="5"/>
      <c r="B38" s="5"/>
      <c r="C38" s="5"/>
      <c r="D38" s="5"/>
      <c r="E38" s="5"/>
      <c r="F38" s="5"/>
      <c r="G38" s="37"/>
      <c r="H38" s="37"/>
      <c r="I38" s="37"/>
    </row>
    <row r="39" spans="1:10" x14ac:dyDescent="0.2">
      <c r="A39" s="5"/>
      <c r="B39" s="5"/>
      <c r="C39" s="5"/>
      <c r="D39" s="5"/>
      <c r="E39" s="5"/>
      <c r="F39" s="5"/>
      <c r="G39" s="37"/>
      <c r="H39" s="37"/>
      <c r="I39" s="37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10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9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</sheetData>
  <sortState ref="B34:F44">
    <sortCondition ref="B34:B44"/>
  </sortState>
  <mergeCells count="10">
    <mergeCell ref="A17:A32"/>
    <mergeCell ref="J3:P3"/>
    <mergeCell ref="J4:K4"/>
    <mergeCell ref="L4:N4"/>
    <mergeCell ref="O4:P4"/>
    <mergeCell ref="C3:I3"/>
    <mergeCell ref="C4:D4"/>
    <mergeCell ref="E4:G4"/>
    <mergeCell ref="H4:I4"/>
    <mergeCell ref="A6:A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 xml:space="preserve">&amp;L&amp;"Arial,Bold"&amp;16JUNE 2016 - JUNE 2017 </oddHeader>
    <evenHeader xml:space="preserve">&amp;L&amp;"Arial,Bold"&amp;16JUNE 2016 - JUNE 2017 </evenHeader>
    <firstHeader xml:space="preserve">&amp;L&amp;"Arial,Bold"&amp;16JUNE 2016 - JUNE 2017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zoomScaleNormal="100" workbookViewId="0">
      <selection activeCell="L11" sqref="L11"/>
    </sheetView>
  </sheetViews>
  <sheetFormatPr defaultRowHeight="15" x14ac:dyDescent="0.25"/>
  <cols>
    <col min="2" max="2" width="19.7109375" bestFit="1" customWidth="1"/>
    <col min="3" max="3" width="10.42578125" bestFit="1" customWidth="1"/>
  </cols>
  <sheetData>
    <row r="1" spans="2:8" x14ac:dyDescent="0.25">
      <c r="B1" s="61" t="s">
        <v>117</v>
      </c>
    </row>
    <row r="2" spans="2:8" x14ac:dyDescent="0.25">
      <c r="B2" s="61"/>
    </row>
    <row r="3" spans="2:8" x14ac:dyDescent="0.25">
      <c r="B3" s="58" t="s">
        <v>57</v>
      </c>
      <c r="C3" s="58" t="s">
        <v>29</v>
      </c>
      <c r="D3" s="58" t="s">
        <v>25</v>
      </c>
      <c r="E3" s="58" t="s">
        <v>26</v>
      </c>
      <c r="F3" s="58" t="s">
        <v>27</v>
      </c>
      <c r="G3" s="58" t="s">
        <v>28</v>
      </c>
      <c r="H3" s="58" t="s">
        <v>30</v>
      </c>
    </row>
    <row r="4" spans="2:8" x14ac:dyDescent="0.25">
      <c r="B4" s="56" t="s">
        <v>56</v>
      </c>
      <c r="C4" s="66"/>
      <c r="D4" s="66">
        <v>1</v>
      </c>
      <c r="E4" s="56"/>
      <c r="F4" s="56"/>
      <c r="G4" s="56"/>
      <c r="H4" s="56"/>
    </row>
    <row r="5" spans="2:8" x14ac:dyDescent="0.25">
      <c r="B5" s="56" t="s">
        <v>55</v>
      </c>
      <c r="C5" s="66" t="s">
        <v>116</v>
      </c>
      <c r="D5" s="67" t="s">
        <v>74</v>
      </c>
      <c r="E5" s="56"/>
      <c r="F5" s="56"/>
      <c r="G5" s="56"/>
      <c r="H5" s="56"/>
    </row>
    <row r="6" spans="2:8" x14ac:dyDescent="0.25">
      <c r="B6" s="56" t="s">
        <v>54</v>
      </c>
      <c r="C6" s="66" t="s">
        <v>102</v>
      </c>
      <c r="D6" s="66">
        <v>3</v>
      </c>
      <c r="E6" s="56"/>
      <c r="F6" s="56"/>
      <c r="G6" s="56"/>
      <c r="H6" s="56"/>
    </row>
    <row r="7" spans="2:8" x14ac:dyDescent="0.25">
      <c r="B7" s="56" t="s">
        <v>53</v>
      </c>
      <c r="C7" s="66" t="s">
        <v>75</v>
      </c>
      <c r="D7" s="66" t="s">
        <v>104</v>
      </c>
      <c r="E7" s="56"/>
      <c r="F7" s="56"/>
      <c r="G7" s="56"/>
      <c r="H7" s="56"/>
    </row>
    <row r="8" spans="2:8" x14ac:dyDescent="0.25">
      <c r="B8" s="56" t="s">
        <v>52</v>
      </c>
      <c r="C8" s="66" t="s">
        <v>103</v>
      </c>
      <c r="D8" s="66"/>
      <c r="E8" s="56"/>
      <c r="F8" s="56"/>
      <c r="G8" s="56"/>
      <c r="H8" s="56"/>
    </row>
    <row r="9" spans="2:8" x14ac:dyDescent="0.25">
      <c r="B9" s="56" t="s">
        <v>51</v>
      </c>
      <c r="C9" s="66">
        <v>6</v>
      </c>
      <c r="D9" s="66"/>
      <c r="E9" s="56"/>
      <c r="F9" s="56"/>
      <c r="G9" s="56"/>
      <c r="H9" s="56"/>
    </row>
    <row r="10" spans="2:8" x14ac:dyDescent="0.25">
      <c r="B10" s="56" t="s">
        <v>50</v>
      </c>
      <c r="C10" s="66">
        <v>6</v>
      </c>
      <c r="D10" s="66"/>
      <c r="E10" s="56"/>
      <c r="F10" s="56"/>
      <c r="G10" s="56"/>
      <c r="H10" s="56"/>
    </row>
    <row r="11" spans="2:8" x14ac:dyDescent="0.25">
      <c r="B11" s="56" t="s">
        <v>49</v>
      </c>
      <c r="C11" s="66">
        <v>2</v>
      </c>
      <c r="D11" s="66"/>
      <c r="E11" s="56"/>
      <c r="F11" s="56"/>
      <c r="G11" s="56"/>
      <c r="H11" s="56"/>
    </row>
    <row r="12" spans="2:8" x14ac:dyDescent="0.25">
      <c r="B12" s="56" t="s">
        <v>48</v>
      </c>
      <c r="C12" s="66">
        <v>4</v>
      </c>
      <c r="D12" s="66"/>
      <c r="E12" s="56"/>
      <c r="F12" s="56"/>
      <c r="G12" s="56"/>
      <c r="H12" s="56"/>
    </row>
    <row r="13" spans="2:8" x14ac:dyDescent="0.25">
      <c r="B13" s="56" t="s">
        <v>47</v>
      </c>
      <c r="C13" s="66"/>
      <c r="D13" s="66"/>
      <c r="E13" s="56"/>
      <c r="F13" s="56"/>
      <c r="G13" s="56"/>
      <c r="H13" s="56"/>
    </row>
    <row r="14" spans="2:8" x14ac:dyDescent="0.25">
      <c r="B14" s="56" t="s">
        <v>46</v>
      </c>
      <c r="C14" s="66">
        <v>2</v>
      </c>
      <c r="D14" s="66"/>
      <c r="E14" s="56"/>
      <c r="F14" s="56"/>
      <c r="G14" s="56"/>
      <c r="H14" s="56"/>
    </row>
    <row r="15" spans="2:8" x14ac:dyDescent="0.25">
      <c r="B15" s="56" t="s">
        <v>45</v>
      </c>
      <c r="C15" s="66">
        <v>1</v>
      </c>
      <c r="D15" s="66"/>
      <c r="E15" s="56"/>
      <c r="F15" s="56"/>
      <c r="G15" s="56"/>
      <c r="H15" s="56"/>
    </row>
    <row r="16" spans="2:8" x14ac:dyDescent="0.25">
      <c r="B16" s="56" t="s">
        <v>44</v>
      </c>
      <c r="C16" s="66">
        <v>1</v>
      </c>
      <c r="D16" s="66"/>
      <c r="E16" s="56"/>
      <c r="F16" s="56"/>
      <c r="G16" s="56"/>
      <c r="H16" s="56"/>
    </row>
    <row r="17" spans="2:8" x14ac:dyDescent="0.25">
      <c r="B17" s="56" t="s">
        <v>43</v>
      </c>
      <c r="C17" s="66"/>
      <c r="D17" s="66"/>
      <c r="E17" s="56"/>
      <c r="F17" s="56"/>
      <c r="G17" s="56"/>
      <c r="H17" s="56"/>
    </row>
    <row r="18" spans="2:8" x14ac:dyDescent="0.25">
      <c r="B18" s="56" t="s">
        <v>42</v>
      </c>
      <c r="C18" s="66">
        <v>1</v>
      </c>
      <c r="D18" s="66"/>
      <c r="E18" s="56"/>
      <c r="F18" s="56"/>
      <c r="G18" s="56"/>
      <c r="H18" s="56"/>
    </row>
    <row r="19" spans="2:8" x14ac:dyDescent="0.25">
      <c r="B19" s="56" t="s">
        <v>41</v>
      </c>
      <c r="C19" s="66"/>
      <c r="D19" s="66"/>
      <c r="E19" s="56"/>
      <c r="F19" s="56"/>
      <c r="G19" s="56"/>
      <c r="H19" s="56"/>
    </row>
    <row r="20" spans="2:8" x14ac:dyDescent="0.25">
      <c r="B20" s="56" t="s">
        <v>40</v>
      </c>
      <c r="C20" s="56"/>
      <c r="D20" s="56"/>
      <c r="E20" s="56"/>
      <c r="F20" s="56"/>
      <c r="G20" s="56"/>
      <c r="H20" s="56"/>
    </row>
    <row r="21" spans="2:8" x14ac:dyDescent="0.25">
      <c r="B21" s="56" t="s">
        <v>39</v>
      </c>
      <c r="C21" s="56"/>
      <c r="D21" s="56"/>
      <c r="E21" s="56"/>
      <c r="F21" s="56"/>
      <c r="G21" s="56"/>
      <c r="H21" s="56"/>
    </row>
    <row r="22" spans="2:8" x14ac:dyDescent="0.25">
      <c r="B22" s="57" t="s">
        <v>38</v>
      </c>
      <c r="C22" s="56"/>
      <c r="D22" s="56"/>
      <c r="E22" s="56"/>
      <c r="F22" s="56"/>
      <c r="G22" s="56"/>
      <c r="H22" s="56"/>
    </row>
    <row r="23" spans="2:8" x14ac:dyDescent="0.25">
      <c r="B23" s="55" t="s">
        <v>101</v>
      </c>
    </row>
    <row r="24" spans="2:8" x14ac:dyDescent="0.25">
      <c r="B24" s="54" t="s">
        <v>37</v>
      </c>
    </row>
    <row r="25" spans="2:8" x14ac:dyDescent="0.25">
      <c r="B25" s="54" t="s">
        <v>36</v>
      </c>
    </row>
    <row r="26" spans="2:8" x14ac:dyDescent="0.25">
      <c r="B26" s="54" t="s">
        <v>105</v>
      </c>
    </row>
    <row r="27" spans="2:8" x14ac:dyDescent="0.25">
      <c r="B27" s="54" t="s">
        <v>73</v>
      </c>
    </row>
    <row r="28" spans="2:8" x14ac:dyDescent="0.25">
      <c r="B28" s="54" t="s">
        <v>35</v>
      </c>
    </row>
  </sheetData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6" sqref="D16"/>
    </sheetView>
  </sheetViews>
  <sheetFormatPr defaultRowHeight="15" x14ac:dyDescent="0.25"/>
  <sheetData>
    <row r="1" spans="1:7" x14ac:dyDescent="0.25">
      <c r="A1" s="61" t="s">
        <v>91</v>
      </c>
    </row>
    <row r="2" spans="1:7" x14ac:dyDescent="0.25">
      <c r="A2" s="62"/>
      <c r="B2" s="105" t="s">
        <v>62</v>
      </c>
      <c r="C2" s="105"/>
      <c r="D2" s="106" t="s">
        <v>1</v>
      </c>
      <c r="E2" s="106"/>
      <c r="F2" s="106" t="s">
        <v>2</v>
      </c>
      <c r="G2" s="106"/>
    </row>
    <row r="3" spans="1:7" x14ac:dyDescent="0.25">
      <c r="A3" s="61" t="s">
        <v>61</v>
      </c>
      <c r="B3" s="61" t="s">
        <v>71</v>
      </c>
      <c r="C3" s="61" t="s">
        <v>72</v>
      </c>
      <c r="D3" s="61" t="s">
        <v>71</v>
      </c>
      <c r="E3" s="61" t="s">
        <v>72</v>
      </c>
      <c r="F3" s="61" t="s">
        <v>71</v>
      </c>
      <c r="G3" s="61" t="s">
        <v>72</v>
      </c>
    </row>
    <row r="4" spans="1:7" x14ac:dyDescent="0.25">
      <c r="A4" s="61" t="s">
        <v>60</v>
      </c>
      <c r="B4">
        <v>5</v>
      </c>
      <c r="C4">
        <v>3</v>
      </c>
      <c r="D4">
        <v>3</v>
      </c>
      <c r="E4">
        <v>2</v>
      </c>
      <c r="F4">
        <v>2</v>
      </c>
      <c r="G4">
        <v>1</v>
      </c>
    </row>
    <row r="5" spans="1:7" x14ac:dyDescent="0.25">
      <c r="A5" s="61" t="s">
        <v>59</v>
      </c>
      <c r="B5">
        <v>21</v>
      </c>
      <c r="C5">
        <v>4</v>
      </c>
      <c r="D5">
        <v>15</v>
      </c>
      <c r="E5">
        <v>5</v>
      </c>
      <c r="F5">
        <v>6</v>
      </c>
      <c r="G5">
        <v>-1</v>
      </c>
    </row>
    <row r="6" spans="1:7" x14ac:dyDescent="0.25">
      <c r="A6" s="61" t="s">
        <v>58</v>
      </c>
      <c r="B6">
        <v>41</v>
      </c>
      <c r="C6">
        <v>1</v>
      </c>
      <c r="D6">
        <v>25</v>
      </c>
      <c r="E6">
        <v>-2</v>
      </c>
      <c r="F6">
        <v>16</v>
      </c>
      <c r="G6">
        <v>3</v>
      </c>
    </row>
    <row r="7" spans="1:7" ht="15.75" thickBot="1" x14ac:dyDescent="0.3">
      <c r="A7" s="60" t="s">
        <v>38</v>
      </c>
      <c r="B7" s="59">
        <f t="shared" ref="B7:G7" si="0">SUM(B4:B6)</f>
        <v>67</v>
      </c>
      <c r="C7" s="59">
        <f t="shared" si="0"/>
        <v>8</v>
      </c>
      <c r="D7" s="59">
        <f t="shared" si="0"/>
        <v>43</v>
      </c>
      <c r="E7" s="59">
        <f t="shared" si="0"/>
        <v>5</v>
      </c>
      <c r="F7" s="59">
        <f t="shared" si="0"/>
        <v>24</v>
      </c>
      <c r="G7" s="59">
        <f t="shared" si="0"/>
        <v>3</v>
      </c>
    </row>
    <row r="9" spans="1:7" x14ac:dyDescent="0.25">
      <c r="A9" s="63" t="s">
        <v>66</v>
      </c>
    </row>
    <row r="10" spans="1:7" x14ac:dyDescent="0.25">
      <c r="A10" s="64" t="s">
        <v>67</v>
      </c>
    </row>
    <row r="11" spans="1:7" x14ac:dyDescent="0.25">
      <c r="A11" s="64" t="s">
        <v>68</v>
      </c>
    </row>
    <row r="12" spans="1:7" x14ac:dyDescent="0.25">
      <c r="A12" s="64" t="s">
        <v>69</v>
      </c>
    </row>
    <row r="13" spans="1:7" x14ac:dyDescent="0.25">
      <c r="A13" s="65" t="s">
        <v>70</v>
      </c>
    </row>
  </sheetData>
  <mergeCells count="3">
    <mergeCell ref="B2:C2"/>
    <mergeCell ref="D2:E2"/>
    <mergeCell ref="F2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B9" sqref="B9"/>
    </sheetView>
  </sheetViews>
  <sheetFormatPr defaultRowHeight="15" x14ac:dyDescent="0.25"/>
  <cols>
    <col min="2" max="2" width="36.42578125" bestFit="1" customWidth="1"/>
  </cols>
  <sheetData>
    <row r="1" spans="2:4" x14ac:dyDescent="0.25">
      <c r="B1" s="61" t="s">
        <v>76</v>
      </c>
    </row>
    <row r="2" spans="2:4" x14ac:dyDescent="0.25">
      <c r="B2" s="62"/>
      <c r="C2" s="62">
        <v>2017</v>
      </c>
      <c r="D2" s="62">
        <v>2016</v>
      </c>
    </row>
    <row r="3" spans="2:4" x14ac:dyDescent="0.25">
      <c r="B3" t="s">
        <v>29</v>
      </c>
      <c r="C3">
        <v>67</v>
      </c>
      <c r="D3">
        <v>62</v>
      </c>
    </row>
    <row r="4" spans="2:4" x14ac:dyDescent="0.25">
      <c r="B4" t="s">
        <v>65</v>
      </c>
      <c r="C4">
        <v>1</v>
      </c>
      <c r="D4">
        <v>1</v>
      </c>
    </row>
    <row r="5" spans="2:4" x14ac:dyDescent="0.25">
      <c r="B5" t="s">
        <v>64</v>
      </c>
      <c r="C5">
        <v>-11</v>
      </c>
      <c r="D5">
        <v>-16</v>
      </c>
    </row>
    <row r="6" spans="2:4" ht="15.75" thickBot="1" x14ac:dyDescent="0.3">
      <c r="B6" s="60" t="s">
        <v>63</v>
      </c>
      <c r="C6" s="59">
        <f>SUM(C3:C5)</f>
        <v>57</v>
      </c>
      <c r="D6" s="59">
        <f>SUM(D3:D5)</f>
        <v>47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E27" sqref="E27"/>
    </sheetView>
  </sheetViews>
  <sheetFormatPr defaultRowHeight="15" x14ac:dyDescent="0.25"/>
  <cols>
    <col min="2" max="2" width="37.85546875" customWidth="1"/>
  </cols>
  <sheetData>
    <row r="2" spans="2:14" ht="15.75" thickBot="1" x14ac:dyDescent="0.3">
      <c r="B2" s="69"/>
      <c r="C2" s="107">
        <v>42916</v>
      </c>
      <c r="D2" s="108"/>
      <c r="E2" s="108"/>
      <c r="F2" s="109"/>
      <c r="G2" s="107">
        <v>42551</v>
      </c>
      <c r="H2" s="108"/>
      <c r="I2" s="108"/>
      <c r="J2" s="109"/>
      <c r="K2" s="107" t="s">
        <v>77</v>
      </c>
      <c r="L2" s="108"/>
      <c r="M2" s="108"/>
      <c r="N2" s="109"/>
    </row>
    <row r="3" spans="2:14" x14ac:dyDescent="0.25">
      <c r="B3" s="82" t="s">
        <v>78</v>
      </c>
      <c r="C3" s="83" t="s">
        <v>2</v>
      </c>
      <c r="D3" s="83" t="s">
        <v>1</v>
      </c>
      <c r="E3" s="84" t="s">
        <v>107</v>
      </c>
      <c r="F3" s="84" t="s">
        <v>38</v>
      </c>
      <c r="G3" s="83" t="s">
        <v>2</v>
      </c>
      <c r="H3" s="83" t="s">
        <v>1</v>
      </c>
      <c r="I3" s="84" t="s">
        <v>107</v>
      </c>
      <c r="J3" s="84" t="s">
        <v>38</v>
      </c>
      <c r="K3" s="83" t="s">
        <v>2</v>
      </c>
      <c r="L3" s="83" t="s">
        <v>1</v>
      </c>
      <c r="M3" s="83" t="s">
        <v>107</v>
      </c>
      <c r="N3" s="85" t="s">
        <v>38</v>
      </c>
    </row>
    <row r="4" spans="2:14" x14ac:dyDescent="0.25">
      <c r="B4" s="86" t="s">
        <v>79</v>
      </c>
      <c r="C4" s="70">
        <v>0</v>
      </c>
      <c r="D4" s="70">
        <v>1</v>
      </c>
      <c r="E4" s="70">
        <v>0</v>
      </c>
      <c r="F4" s="70">
        <v>1</v>
      </c>
      <c r="G4" s="70">
        <v>0</v>
      </c>
      <c r="H4" s="70">
        <v>2</v>
      </c>
      <c r="I4" s="70">
        <v>0</v>
      </c>
      <c r="J4" s="70">
        <v>2</v>
      </c>
      <c r="K4" s="71">
        <v>0</v>
      </c>
      <c r="L4" s="71">
        <v>-1</v>
      </c>
      <c r="M4" s="71">
        <v>0</v>
      </c>
      <c r="N4" s="87">
        <v>-1</v>
      </c>
    </row>
    <row r="5" spans="2:14" x14ac:dyDescent="0.25">
      <c r="B5" s="86" t="s">
        <v>80</v>
      </c>
      <c r="C5" s="70">
        <v>3</v>
      </c>
      <c r="D5" s="70">
        <v>1</v>
      </c>
      <c r="E5" s="70">
        <v>0</v>
      </c>
      <c r="F5" s="70">
        <v>4</v>
      </c>
      <c r="G5" s="70">
        <v>4</v>
      </c>
      <c r="H5" s="70">
        <v>2</v>
      </c>
      <c r="I5" s="70">
        <v>0</v>
      </c>
      <c r="J5" s="70">
        <v>6</v>
      </c>
      <c r="K5" s="71">
        <v>-1</v>
      </c>
      <c r="L5" s="71">
        <v>-1</v>
      </c>
      <c r="M5" s="71">
        <v>0</v>
      </c>
      <c r="N5" s="87">
        <v>-2</v>
      </c>
    </row>
    <row r="6" spans="2:14" x14ac:dyDescent="0.25">
      <c r="B6" s="88" t="s">
        <v>81</v>
      </c>
      <c r="C6" s="70">
        <v>24</v>
      </c>
      <c r="D6" s="70">
        <v>31</v>
      </c>
      <c r="E6" s="70">
        <v>0</v>
      </c>
      <c r="F6" s="70">
        <v>55</v>
      </c>
      <c r="G6" s="70">
        <v>21</v>
      </c>
      <c r="H6" s="70">
        <v>27</v>
      </c>
      <c r="I6" s="70">
        <v>0</v>
      </c>
      <c r="J6" s="70">
        <v>48</v>
      </c>
      <c r="K6" s="71">
        <v>3</v>
      </c>
      <c r="L6" s="71">
        <v>4</v>
      </c>
      <c r="M6" s="71">
        <v>0</v>
      </c>
      <c r="N6" s="87">
        <v>7</v>
      </c>
    </row>
    <row r="7" spans="2:14" x14ac:dyDescent="0.25">
      <c r="B7" s="86" t="s">
        <v>82</v>
      </c>
      <c r="C7" s="70">
        <v>1</v>
      </c>
      <c r="D7" s="70">
        <v>5</v>
      </c>
      <c r="E7" s="70">
        <v>0</v>
      </c>
      <c r="F7" s="70">
        <v>6</v>
      </c>
      <c r="G7" s="70">
        <v>1</v>
      </c>
      <c r="H7" s="70">
        <v>5</v>
      </c>
      <c r="I7" s="70">
        <v>0</v>
      </c>
      <c r="J7" s="70">
        <v>6</v>
      </c>
      <c r="K7" s="71">
        <v>0</v>
      </c>
      <c r="L7" s="71">
        <v>0</v>
      </c>
      <c r="M7" s="71">
        <v>0</v>
      </c>
      <c r="N7" s="87">
        <v>0</v>
      </c>
    </row>
    <row r="8" spans="2:14" x14ac:dyDescent="0.25">
      <c r="B8" s="86" t="s">
        <v>83</v>
      </c>
      <c r="C8" s="70">
        <v>1</v>
      </c>
      <c r="D8" s="70">
        <v>0</v>
      </c>
      <c r="E8" s="70">
        <v>0</v>
      </c>
      <c r="F8" s="70">
        <v>1</v>
      </c>
      <c r="G8" s="70">
        <v>0</v>
      </c>
      <c r="H8" s="70">
        <v>0</v>
      </c>
      <c r="I8" s="70">
        <v>0</v>
      </c>
      <c r="J8" s="70">
        <v>0</v>
      </c>
      <c r="K8" s="71">
        <v>1</v>
      </c>
      <c r="L8" s="71">
        <v>0</v>
      </c>
      <c r="M8" s="71">
        <v>0</v>
      </c>
      <c r="N8" s="87">
        <v>1</v>
      </c>
    </row>
    <row r="9" spans="2:14" x14ac:dyDescent="0.25">
      <c r="B9" s="86" t="s">
        <v>84</v>
      </c>
      <c r="C9" s="70">
        <v>5</v>
      </c>
      <c r="D9" s="70">
        <v>3</v>
      </c>
      <c r="E9" s="70">
        <v>0</v>
      </c>
      <c r="F9" s="70">
        <v>8</v>
      </c>
      <c r="G9" s="70">
        <v>4</v>
      </c>
      <c r="H9" s="70">
        <v>4</v>
      </c>
      <c r="I9" s="70">
        <v>0</v>
      </c>
      <c r="J9" s="70">
        <v>8</v>
      </c>
      <c r="K9" s="71">
        <v>1</v>
      </c>
      <c r="L9" s="71">
        <v>-1</v>
      </c>
      <c r="M9" s="71">
        <v>0</v>
      </c>
      <c r="N9" s="87">
        <v>0</v>
      </c>
    </row>
    <row r="10" spans="2:14" x14ac:dyDescent="0.25">
      <c r="B10" s="88" t="s">
        <v>85</v>
      </c>
      <c r="C10" s="72">
        <v>4</v>
      </c>
      <c r="D10" s="72">
        <v>7</v>
      </c>
      <c r="E10" s="72">
        <v>0</v>
      </c>
      <c r="F10" s="72">
        <v>11</v>
      </c>
      <c r="G10" s="72">
        <v>6</v>
      </c>
      <c r="H10" s="72">
        <v>8</v>
      </c>
      <c r="I10" s="72">
        <v>0</v>
      </c>
      <c r="J10" s="72">
        <v>14</v>
      </c>
      <c r="K10" s="73">
        <v>-2</v>
      </c>
      <c r="L10" s="73">
        <v>-1</v>
      </c>
      <c r="M10" s="71">
        <v>0</v>
      </c>
      <c r="N10" s="87">
        <v>-3</v>
      </c>
    </row>
    <row r="11" spans="2:14" x14ac:dyDescent="0.25">
      <c r="B11" s="89" t="s">
        <v>86</v>
      </c>
      <c r="C11" s="90">
        <v>24</v>
      </c>
      <c r="D11" s="90">
        <v>36</v>
      </c>
      <c r="E11" s="90">
        <v>0</v>
      </c>
      <c r="F11" s="90">
        <v>60</v>
      </c>
      <c r="G11" s="90">
        <v>32</v>
      </c>
      <c r="H11" s="90">
        <v>40</v>
      </c>
      <c r="I11" s="90">
        <v>0</v>
      </c>
      <c r="J11" s="90">
        <v>72</v>
      </c>
      <c r="K11" s="91">
        <v>-8</v>
      </c>
      <c r="L11" s="91">
        <v>-4</v>
      </c>
      <c r="M11" s="91">
        <v>0</v>
      </c>
      <c r="N11" s="92">
        <v>-12</v>
      </c>
    </row>
    <row r="12" spans="2:14" x14ac:dyDescent="0.25">
      <c r="B12" s="89" t="s">
        <v>108</v>
      </c>
      <c r="C12" s="90">
        <v>2</v>
      </c>
      <c r="D12" s="90">
        <v>6</v>
      </c>
      <c r="E12" s="90">
        <v>0</v>
      </c>
      <c r="F12" s="90">
        <v>8</v>
      </c>
      <c r="G12" s="90">
        <v>0</v>
      </c>
      <c r="H12" s="90">
        <v>5</v>
      </c>
      <c r="I12" s="90">
        <v>0</v>
      </c>
      <c r="J12" s="90">
        <v>5</v>
      </c>
      <c r="K12" s="91">
        <v>2</v>
      </c>
      <c r="L12" s="91">
        <v>1</v>
      </c>
      <c r="M12" s="91">
        <v>0</v>
      </c>
      <c r="N12" s="92">
        <v>3</v>
      </c>
    </row>
    <row r="13" spans="2:14" x14ac:dyDescent="0.25">
      <c r="B13" s="89" t="s">
        <v>109</v>
      </c>
      <c r="C13" s="90">
        <v>1</v>
      </c>
      <c r="D13" s="90">
        <v>6</v>
      </c>
      <c r="E13" s="90">
        <v>0</v>
      </c>
      <c r="F13" s="90">
        <v>7</v>
      </c>
      <c r="G13" s="90">
        <v>1</v>
      </c>
      <c r="H13" s="90">
        <v>7</v>
      </c>
      <c r="I13" s="90">
        <v>0</v>
      </c>
      <c r="J13" s="90">
        <v>8</v>
      </c>
      <c r="K13" s="91">
        <v>0</v>
      </c>
      <c r="L13" s="91">
        <v>-1</v>
      </c>
      <c r="M13" s="91">
        <v>0</v>
      </c>
      <c r="N13" s="92">
        <v>-1</v>
      </c>
    </row>
    <row r="14" spans="2:14" x14ac:dyDescent="0.25">
      <c r="B14" s="89" t="s">
        <v>110</v>
      </c>
      <c r="C14" s="90">
        <v>1</v>
      </c>
      <c r="D14" s="90">
        <v>3</v>
      </c>
      <c r="E14" s="90">
        <v>0</v>
      </c>
      <c r="F14" s="90">
        <v>4</v>
      </c>
      <c r="G14" s="90">
        <v>1</v>
      </c>
      <c r="H14" s="90">
        <v>4</v>
      </c>
      <c r="I14" s="90">
        <v>0</v>
      </c>
      <c r="J14" s="90">
        <v>5</v>
      </c>
      <c r="K14" s="91">
        <v>0</v>
      </c>
      <c r="L14" s="91">
        <v>-1</v>
      </c>
      <c r="M14" s="91">
        <v>0</v>
      </c>
      <c r="N14" s="92">
        <v>-1</v>
      </c>
    </row>
    <row r="15" spans="2:14" ht="15.75" thickBot="1" x14ac:dyDescent="0.3">
      <c r="B15" s="89" t="s">
        <v>111</v>
      </c>
      <c r="C15" s="90">
        <v>1</v>
      </c>
      <c r="D15" s="90">
        <v>1</v>
      </c>
      <c r="E15" s="90">
        <v>0</v>
      </c>
      <c r="F15" s="90">
        <v>2</v>
      </c>
      <c r="G15" s="90"/>
      <c r="H15" s="90"/>
      <c r="I15" s="90"/>
      <c r="J15" s="90"/>
      <c r="K15" s="91"/>
      <c r="L15" s="91"/>
      <c r="M15" s="91"/>
      <c r="N15" s="92"/>
    </row>
    <row r="16" spans="2:14" ht="15.75" thickBot="1" x14ac:dyDescent="0.3">
      <c r="B16" s="93" t="s">
        <v>38</v>
      </c>
      <c r="C16" s="94">
        <v>62</v>
      </c>
      <c r="D16" s="94">
        <v>84</v>
      </c>
      <c r="E16" s="94">
        <v>0</v>
      </c>
      <c r="F16" s="94">
        <v>146</v>
      </c>
      <c r="G16" s="94">
        <v>68</v>
      </c>
      <c r="H16" s="94">
        <v>88</v>
      </c>
      <c r="I16" s="94">
        <v>0</v>
      </c>
      <c r="J16" s="94">
        <v>156</v>
      </c>
      <c r="K16" s="94">
        <v>-6</v>
      </c>
      <c r="L16" s="94">
        <v>-4</v>
      </c>
      <c r="M16" s="94">
        <v>0</v>
      </c>
      <c r="N16" s="95">
        <v>-10</v>
      </c>
    </row>
    <row r="17" spans="2:12" x14ac:dyDescent="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x14ac:dyDescent="0.25">
      <c r="B18" s="69" t="s">
        <v>87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 x14ac:dyDescent="0.25">
      <c r="B19" s="74" t="s">
        <v>88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 x14ac:dyDescent="0.25">
      <c r="B20" s="75" t="s">
        <v>89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 x14ac:dyDescent="0.25">
      <c r="B21" s="76" t="s">
        <v>90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 x14ac:dyDescent="0.25">
      <c r="B22" s="77" t="s">
        <v>112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 x14ac:dyDescent="0.25">
      <c r="B23" s="77" t="s">
        <v>113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 x14ac:dyDescent="0.25">
      <c r="B24" s="77" t="s">
        <v>114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 x14ac:dyDescent="0.25">
      <c r="B25" s="78" t="s">
        <v>115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</sheetData>
  <mergeCells count="3">
    <mergeCell ref="C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workbookViewId="0">
      <selection activeCell="B2" sqref="B2:E2"/>
    </sheetView>
  </sheetViews>
  <sheetFormatPr defaultRowHeight="15" x14ac:dyDescent="0.25"/>
  <cols>
    <col min="2" max="2" width="33.5703125" bestFit="1" customWidth="1"/>
    <col min="3" max="3" width="20.42578125" customWidth="1"/>
    <col min="4" max="5" width="24.28515625" bestFit="1" customWidth="1"/>
  </cols>
  <sheetData>
    <row r="1" spans="2:5" ht="19.5" customHeight="1" x14ac:dyDescent="0.3">
      <c r="B1" s="79" t="s">
        <v>98</v>
      </c>
    </row>
    <row r="2" spans="2:5" ht="61.5" customHeight="1" x14ac:dyDescent="0.25">
      <c r="B2" s="110" t="s">
        <v>106</v>
      </c>
      <c r="C2" s="111"/>
      <c r="D2" s="111"/>
      <c r="E2" s="111"/>
    </row>
    <row r="3" spans="2:5" x14ac:dyDescent="0.25">
      <c r="B3" s="62" t="s">
        <v>92</v>
      </c>
      <c r="C3" s="62" t="s">
        <v>93</v>
      </c>
      <c r="D3" s="62" t="s">
        <v>94</v>
      </c>
      <c r="E3" s="62" t="s">
        <v>95</v>
      </c>
    </row>
    <row r="4" spans="2:5" ht="45.75" thickBot="1" x14ac:dyDescent="0.3">
      <c r="B4" s="80" t="s">
        <v>96</v>
      </c>
      <c r="C4" s="81" t="s">
        <v>97</v>
      </c>
      <c r="D4" s="81" t="s">
        <v>99</v>
      </c>
      <c r="E4" s="81" t="s">
        <v>100</v>
      </c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DTF</vt:lpstr>
      <vt:lpstr>Execs by salary band</vt:lpstr>
      <vt:lpstr>Total EO by Gender</vt:lpstr>
      <vt:lpstr>Reconciliation of EO's</vt:lpstr>
      <vt:lpstr>No. of EO for Porfolio Agency</vt:lpstr>
      <vt:lpstr>Workforce Inclusion Policy</vt:lpstr>
      <vt:lpstr>'Execs by salary band'!Print_Area</vt:lpstr>
    </vt:vector>
  </TitlesOfParts>
  <Company>Department of Education and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Fiona A</dc:creator>
  <cp:lastModifiedBy>Dave Chhabra</cp:lastModifiedBy>
  <cp:lastPrinted>2017-08-14T00:09:36Z</cp:lastPrinted>
  <dcterms:created xsi:type="dcterms:W3CDTF">2017-07-23T23:34:51Z</dcterms:created>
  <dcterms:modified xsi:type="dcterms:W3CDTF">2017-10-10T03:11:13Z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c1dc4ee7-acd8-46e1-96e7-af70e48f59e1</vt:lpwstr>
  </property>
  <property fmtid="{D5CDD505-2E9C-101B-9397-08002B2CF9AE}" pid="3" name="PSPFClassification">
    <vt:lpwstr>Do Not Mark</vt:lpwstr>
  </property>
</Properties>
</file>