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240" windowWidth="15180" windowHeight="8715"/>
  </bookViews>
  <sheets>
    <sheet name="ESSSuper workforce data 30.6.17" sheetId="2" r:id="rId1"/>
  </sheets>
  <definedNames>
    <definedName name="_xlnm.Print_Area" localSheetId="0">'ESSSuper workforce data 30.6.17'!$A$1:$P$26</definedName>
  </definedNames>
  <calcPr calcId="145621"/>
</workbook>
</file>

<file path=xl/calcChain.xml><?xml version="1.0" encoding="utf-8"?>
<calcChain xmlns="http://schemas.openxmlformats.org/spreadsheetml/2006/main">
  <c r="P24" i="2" l="1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D23" i="2" l="1"/>
  <c r="D22" i="2"/>
  <c r="D20" i="2"/>
  <c r="D19" i="2"/>
  <c r="D18" i="2"/>
  <c r="D17" i="2"/>
  <c r="D15" i="2"/>
  <c r="D14" i="2"/>
  <c r="D13" i="2"/>
  <c r="D12" i="2"/>
  <c r="D11" i="2"/>
  <c r="D10" i="2"/>
  <c r="K22" i="2"/>
  <c r="J22" i="2"/>
  <c r="K20" i="2"/>
  <c r="J20" i="2"/>
  <c r="K19" i="2"/>
  <c r="J19" i="2"/>
  <c r="K18" i="2"/>
  <c r="J18" i="2"/>
  <c r="K17" i="2"/>
  <c r="J17" i="2"/>
  <c r="K15" i="2"/>
  <c r="J15" i="2"/>
  <c r="K14" i="2"/>
  <c r="J14" i="2"/>
  <c r="K13" i="2"/>
  <c r="J13" i="2"/>
  <c r="K12" i="2"/>
  <c r="J12" i="2"/>
  <c r="K11" i="2"/>
  <c r="J11" i="2"/>
  <c r="K10" i="2"/>
  <c r="J10" i="2"/>
  <c r="K8" i="2"/>
  <c r="J8" i="2"/>
  <c r="K7" i="2"/>
  <c r="J7" i="2"/>
  <c r="C22" i="2" l="1"/>
  <c r="C20" i="2"/>
  <c r="C19" i="2"/>
  <c r="C18" i="2"/>
  <c r="C17" i="2"/>
  <c r="C11" i="2"/>
  <c r="C12" i="2"/>
  <c r="C13" i="2"/>
  <c r="C14" i="2"/>
  <c r="C15" i="2"/>
  <c r="C10" i="2"/>
  <c r="C7" i="2"/>
  <c r="C8" i="2" l="1"/>
  <c r="D8" i="2"/>
  <c r="D7" i="2"/>
</calcChain>
</file>

<file path=xl/sharedStrings.xml><?xml version="1.0" encoding="utf-8"?>
<sst xmlns="http://schemas.openxmlformats.org/spreadsheetml/2006/main" count="57" uniqueCount="45">
  <si>
    <t>Fixed term &amp; Casual</t>
  </si>
  <si>
    <t>FTE</t>
  </si>
  <si>
    <t>Ongoing</t>
  </si>
  <si>
    <t>Gender</t>
  </si>
  <si>
    <t>Age</t>
  </si>
  <si>
    <t>Other</t>
  </si>
  <si>
    <t>Profile of Emergency Services &amp; State Super: June 2017</t>
  </si>
  <si>
    <t>Male</t>
  </si>
  <si>
    <t>Female</t>
  </si>
  <si>
    <t>15 - 24</t>
  </si>
  <si>
    <t>25 - 34</t>
  </si>
  <si>
    <t>35 - 44</t>
  </si>
  <si>
    <t>45 - 54</t>
  </si>
  <si>
    <t>55 - 64</t>
  </si>
  <si>
    <t>65+</t>
  </si>
  <si>
    <t>All employees</t>
  </si>
  <si>
    <t>Number (headcount)</t>
  </si>
  <si>
    <t>FT HC</t>
  </si>
  <si>
    <t>PT HC</t>
  </si>
  <si>
    <t>Number (HC)</t>
  </si>
  <si>
    <t>ESS 1</t>
  </si>
  <si>
    <t>ESS 2</t>
  </si>
  <si>
    <t>ESS 3</t>
  </si>
  <si>
    <t>ESS 4</t>
  </si>
  <si>
    <t>Exec</t>
  </si>
  <si>
    <t>Total employees</t>
  </si>
  <si>
    <t>June 2017</t>
  </si>
  <si>
    <t>June 2016</t>
  </si>
  <si>
    <t>Income band</t>
  </si>
  <si>
    <t>Executives</t>
  </si>
  <si>
    <t>Non-exec senior</t>
  </si>
  <si>
    <t>&lt; $160,000</t>
  </si>
  <si>
    <t>$160,000 - $179,999</t>
  </si>
  <si>
    <t>$180,000 - $199,999</t>
  </si>
  <si>
    <t>$200,000 - $219,999</t>
  </si>
  <si>
    <t>$220,000 - $239,999</t>
  </si>
  <si>
    <t>$240,000 - $259,999</t>
  </si>
  <si>
    <t>$280,000 - $299,999</t>
  </si>
  <si>
    <t>$260,000 - $279,999</t>
  </si>
  <si>
    <t>$300,000 - $319,999</t>
  </si>
  <si>
    <t>$320,000 - $339,999</t>
  </si>
  <si>
    <t>$340,000 - $359,999</t>
  </si>
  <si>
    <t>Demographic data</t>
  </si>
  <si>
    <t>Classification Data</t>
  </si>
  <si>
    <t>Senior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</si>
</sst>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mmmm\ yyyy"/>
  </numFmts>
  <fonts count="8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7" xfId="0" applyBorder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quotePrefix="1" applyFont="1" applyBorder="1"/>
    <xf numFmtId="6" fontId="0" fillId="0" borderId="0" xfId="0" applyNumberFormat="1" applyBorder="1" applyAlignment="1">
      <alignment horizontal="left"/>
    </xf>
    <xf numFmtId="6" fontId="1" fillId="0" borderId="7" xfId="0" applyNumberFormat="1" applyFont="1" applyBorder="1" applyAlignment="1">
      <alignment horizontal="left"/>
    </xf>
    <xf numFmtId="44" fontId="0" fillId="0" borderId="0" xfId="1" applyFont="1"/>
    <xf numFmtId="164" fontId="0" fillId="0" borderId="0" xfId="1" applyNumberFormat="1" applyFont="1"/>
    <xf numFmtId="6" fontId="0" fillId="0" borderId="0" xfId="0" applyNumberFormat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6" fontId="1" fillId="0" borderId="8" xfId="0" applyNumberFormat="1" applyFont="1" applyBorder="1" applyAlignment="1">
      <alignment horizontal="left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5" borderId="6" xfId="0" applyFont="1" applyFill="1" applyBorder="1"/>
    <xf numFmtId="0" fontId="7" fillId="5" borderId="6" xfId="0" applyFont="1" applyFill="1" applyBorder="1" applyAlignment="1">
      <alignment horizontal="center"/>
    </xf>
    <xf numFmtId="2" fontId="7" fillId="5" borderId="17" xfId="0" applyNumberFormat="1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5" borderId="7" xfId="0" applyFont="1" applyFill="1" applyBorder="1"/>
    <xf numFmtId="0" fontId="7" fillId="5" borderId="7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2" fontId="7" fillId="5" borderId="0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6" fillId="5" borderId="7" xfId="0" applyFont="1" applyFill="1" applyBorder="1"/>
    <xf numFmtId="0" fontId="7" fillId="2" borderId="0" xfId="0" applyFont="1" applyFill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0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17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0" fillId="0" borderId="2" xfId="0" applyBorder="1" applyAlignment="1"/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/>
    </xf>
    <xf numFmtId="165" fontId="5" fillId="4" borderId="12" xfId="0" applyNumberFormat="1" applyFont="1" applyFill="1" applyBorder="1" applyAlignment="1">
      <alignment horizontal="center"/>
    </xf>
    <xf numFmtId="165" fontId="5" fillId="4" borderId="13" xfId="0" applyNumberFormat="1" applyFont="1" applyFill="1" applyBorder="1" applyAlignment="1">
      <alignment horizontal="center"/>
    </xf>
    <xf numFmtId="0" fontId="0" fillId="0" borderId="17" xfId="0" applyBorder="1" applyAlignment="1"/>
    <xf numFmtId="0" fontId="4" fillId="6" borderId="7" xfId="0" applyFont="1" applyFill="1" applyBorder="1"/>
    <xf numFmtId="0" fontId="4" fillId="6" borderId="7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1" fontId="4" fillId="6" borderId="7" xfId="0" applyNumberFormat="1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Normal="100" workbookViewId="0">
      <selection activeCell="G31" sqref="G31"/>
    </sheetView>
  </sheetViews>
  <sheetFormatPr defaultRowHeight="12.75" x14ac:dyDescent="0.2"/>
  <cols>
    <col min="2" max="2" width="19" customWidth="1"/>
    <col min="3" max="3" width="18" bestFit="1" customWidth="1"/>
    <col min="4" max="4" width="12.140625" customWidth="1"/>
    <col min="5" max="5" width="15.42578125" customWidth="1"/>
    <col min="8" max="8" width="11.7109375" bestFit="1" customWidth="1"/>
    <col min="10" max="10" width="19.7109375" customWidth="1"/>
    <col min="15" max="15" width="16.7109375" customWidth="1"/>
    <col min="18" max="18" width="23.28515625" customWidth="1"/>
    <col min="19" max="19" width="18.28515625" customWidth="1"/>
    <col min="20" max="20" width="18.42578125" customWidth="1"/>
    <col min="22" max="22" width="12.28515625" bestFit="1" customWidth="1"/>
    <col min="23" max="23" width="14.85546875" bestFit="1" customWidth="1"/>
    <col min="24" max="24" width="12.28515625" customWidth="1"/>
  </cols>
  <sheetData>
    <row r="1" spans="1:20" ht="15.75" x14ac:dyDescent="0.25">
      <c r="A1" s="69"/>
      <c r="B1" s="2" t="s">
        <v>6</v>
      </c>
    </row>
    <row r="2" spans="1:20" x14ac:dyDescent="0.2">
      <c r="A2" s="69"/>
      <c r="J2" s="1"/>
      <c r="K2" s="1"/>
      <c r="L2" s="1"/>
      <c r="M2" s="1"/>
    </row>
    <row r="3" spans="1:20" ht="16.5" thickBot="1" x14ac:dyDescent="0.3">
      <c r="A3" s="19"/>
      <c r="B3" s="18"/>
      <c r="C3" s="59" t="s">
        <v>26</v>
      </c>
      <c r="D3" s="60"/>
      <c r="E3" s="60"/>
      <c r="F3" s="60"/>
      <c r="G3" s="60"/>
      <c r="H3" s="60"/>
      <c r="I3" s="61"/>
      <c r="J3" s="59" t="s">
        <v>27</v>
      </c>
      <c r="K3" s="60"/>
      <c r="L3" s="60"/>
      <c r="M3" s="60"/>
      <c r="N3" s="60"/>
      <c r="O3" s="60"/>
      <c r="P3" s="61"/>
      <c r="R3" s="4" t="s">
        <v>28</v>
      </c>
      <c r="S3" s="5" t="s">
        <v>29</v>
      </c>
      <c r="T3" s="6" t="s">
        <v>30</v>
      </c>
    </row>
    <row r="4" spans="1:20" ht="12.75" customHeight="1" x14ac:dyDescent="0.2">
      <c r="A4" s="53" t="s">
        <v>42</v>
      </c>
      <c r="B4" s="18"/>
      <c r="C4" s="56" t="s">
        <v>15</v>
      </c>
      <c r="D4" s="57"/>
      <c r="E4" s="56" t="s">
        <v>2</v>
      </c>
      <c r="F4" s="58"/>
      <c r="G4" s="57"/>
      <c r="H4" s="56" t="s">
        <v>0</v>
      </c>
      <c r="I4" s="57"/>
      <c r="J4" s="56" t="s">
        <v>15</v>
      </c>
      <c r="K4" s="57"/>
      <c r="L4" s="56" t="s">
        <v>2</v>
      </c>
      <c r="M4" s="58"/>
      <c r="N4" s="57"/>
      <c r="O4" s="56" t="s">
        <v>0</v>
      </c>
      <c r="P4" s="57"/>
      <c r="R4" s="7" t="s">
        <v>31</v>
      </c>
      <c r="S4" s="13"/>
      <c r="T4" s="15"/>
    </row>
    <row r="5" spans="1:20" x14ac:dyDescent="0.2">
      <c r="A5" s="54"/>
      <c r="B5" s="20"/>
      <c r="C5" s="21" t="s">
        <v>16</v>
      </c>
      <c r="D5" s="22" t="s">
        <v>1</v>
      </c>
      <c r="E5" s="21" t="s">
        <v>17</v>
      </c>
      <c r="F5" s="23" t="s">
        <v>18</v>
      </c>
      <c r="G5" s="22" t="s">
        <v>1</v>
      </c>
      <c r="H5" s="21" t="s">
        <v>19</v>
      </c>
      <c r="I5" s="22" t="s">
        <v>1</v>
      </c>
      <c r="J5" s="21" t="s">
        <v>16</v>
      </c>
      <c r="K5" s="22" t="s">
        <v>1</v>
      </c>
      <c r="L5" s="21" t="s">
        <v>17</v>
      </c>
      <c r="M5" s="23" t="s">
        <v>18</v>
      </c>
      <c r="N5" s="22" t="s">
        <v>1</v>
      </c>
      <c r="O5" s="21" t="s">
        <v>19</v>
      </c>
      <c r="P5" s="22" t="s">
        <v>1</v>
      </c>
      <c r="R5" s="9" t="s">
        <v>32</v>
      </c>
      <c r="S5" s="13">
        <v>1</v>
      </c>
      <c r="T5" s="15">
        <v>1</v>
      </c>
    </row>
    <row r="6" spans="1:20" x14ac:dyDescent="0.2">
      <c r="A6" s="54"/>
      <c r="B6" s="24" t="s">
        <v>3</v>
      </c>
      <c r="C6" s="25"/>
      <c r="D6" s="26"/>
      <c r="E6" s="25"/>
      <c r="F6" s="27"/>
      <c r="G6" s="26"/>
      <c r="H6" s="25"/>
      <c r="I6" s="26"/>
      <c r="J6" s="28"/>
      <c r="K6" s="29"/>
      <c r="L6" s="28"/>
      <c r="M6" s="30"/>
      <c r="N6" s="29"/>
      <c r="O6" s="28"/>
      <c r="P6" s="29"/>
      <c r="R6" s="9" t="s">
        <v>33</v>
      </c>
      <c r="S6" s="13">
        <v>1</v>
      </c>
      <c r="T6" s="15">
        <v>1</v>
      </c>
    </row>
    <row r="7" spans="1:20" x14ac:dyDescent="0.2">
      <c r="A7" s="54"/>
      <c r="B7" s="31" t="s">
        <v>7</v>
      </c>
      <c r="C7" s="32">
        <f>E7+F7+H7</f>
        <v>82</v>
      </c>
      <c r="D7" s="33">
        <f>G7+I7</f>
        <v>78.62</v>
      </c>
      <c r="E7" s="32">
        <v>72</v>
      </c>
      <c r="F7" s="34">
        <v>5</v>
      </c>
      <c r="G7" s="35">
        <v>75.900000000000006</v>
      </c>
      <c r="H7" s="32">
        <v>5</v>
      </c>
      <c r="I7" s="33">
        <v>2.72</v>
      </c>
      <c r="J7" s="36">
        <f>L7+M7+O7</f>
        <v>84</v>
      </c>
      <c r="K7" s="37">
        <f>N7+P7</f>
        <v>82.77000000000001</v>
      </c>
      <c r="L7" s="36">
        <v>76</v>
      </c>
      <c r="M7" s="38">
        <v>6</v>
      </c>
      <c r="N7" s="39">
        <v>80.84</v>
      </c>
      <c r="O7" s="36">
        <v>2</v>
      </c>
      <c r="P7" s="37">
        <v>1.93</v>
      </c>
      <c r="R7" s="9" t="s">
        <v>34</v>
      </c>
      <c r="S7" s="13">
        <v>3</v>
      </c>
      <c r="T7" s="15"/>
    </row>
    <row r="8" spans="1:20" x14ac:dyDescent="0.2">
      <c r="A8" s="54"/>
      <c r="B8" s="31" t="s">
        <v>8</v>
      </c>
      <c r="C8" s="32">
        <f>E8+F8+H8</f>
        <v>83</v>
      </c>
      <c r="D8" s="33">
        <f>G8+I8</f>
        <v>75.790000000000006</v>
      </c>
      <c r="E8" s="32">
        <v>59</v>
      </c>
      <c r="F8" s="34">
        <v>22</v>
      </c>
      <c r="G8" s="35">
        <v>74.59</v>
      </c>
      <c r="H8" s="32">
        <v>2</v>
      </c>
      <c r="I8" s="33">
        <v>1.2</v>
      </c>
      <c r="J8" s="36">
        <f>L8+M8+O8</f>
        <v>80</v>
      </c>
      <c r="K8" s="37">
        <f>N8+P8</f>
        <v>71.38</v>
      </c>
      <c r="L8" s="36">
        <v>52</v>
      </c>
      <c r="M8" s="38">
        <v>26</v>
      </c>
      <c r="N8" s="39">
        <v>69.38</v>
      </c>
      <c r="O8" s="36">
        <v>2</v>
      </c>
      <c r="P8" s="37">
        <v>2</v>
      </c>
      <c r="R8" s="9" t="s">
        <v>35</v>
      </c>
      <c r="S8" s="13">
        <v>1</v>
      </c>
      <c r="T8" s="15"/>
    </row>
    <row r="9" spans="1:20" x14ac:dyDescent="0.2">
      <c r="A9" s="54"/>
      <c r="B9" s="31" t="s">
        <v>4</v>
      </c>
      <c r="C9" s="32"/>
      <c r="D9" s="33"/>
      <c r="E9" s="32"/>
      <c r="F9" s="34"/>
      <c r="G9" s="35"/>
      <c r="H9" s="32"/>
      <c r="I9" s="33"/>
      <c r="J9" s="36"/>
      <c r="K9" s="37"/>
      <c r="L9" s="36"/>
      <c r="M9" s="38"/>
      <c r="N9" s="39"/>
      <c r="O9" s="36"/>
      <c r="P9" s="37"/>
      <c r="R9" s="9" t="s">
        <v>36</v>
      </c>
      <c r="S9" s="13"/>
      <c r="T9" s="15"/>
    </row>
    <row r="10" spans="1:20" x14ac:dyDescent="0.2">
      <c r="A10" s="54"/>
      <c r="B10" s="40" t="s">
        <v>9</v>
      </c>
      <c r="C10" s="32">
        <f>E10+F10+H10</f>
        <v>10</v>
      </c>
      <c r="D10" s="33">
        <f>G10+I10</f>
        <v>7.42</v>
      </c>
      <c r="E10" s="32">
        <v>5</v>
      </c>
      <c r="F10" s="34">
        <v>0</v>
      </c>
      <c r="G10" s="35">
        <v>5</v>
      </c>
      <c r="H10" s="32">
        <v>5</v>
      </c>
      <c r="I10" s="33">
        <v>2.42</v>
      </c>
      <c r="J10" s="36">
        <f t="shared" ref="J10:J22" si="0">L10+M10+O10</f>
        <v>8</v>
      </c>
      <c r="K10" s="37">
        <f t="shared" ref="K10:K22" si="1">N10+P10</f>
        <v>7.95</v>
      </c>
      <c r="L10" s="36">
        <v>6</v>
      </c>
      <c r="M10" s="38">
        <v>1</v>
      </c>
      <c r="N10" s="41">
        <v>6.95</v>
      </c>
      <c r="O10" s="36">
        <v>1</v>
      </c>
      <c r="P10" s="46">
        <v>1</v>
      </c>
      <c r="R10" s="9" t="s">
        <v>38</v>
      </c>
      <c r="S10" s="13"/>
      <c r="T10" s="15"/>
    </row>
    <row r="11" spans="1:20" x14ac:dyDescent="0.2">
      <c r="A11" s="54"/>
      <c r="B11" s="31" t="s">
        <v>10</v>
      </c>
      <c r="C11" s="42">
        <f t="shared" ref="C11:C22" si="2">E11+F11+H11</f>
        <v>40</v>
      </c>
      <c r="D11" s="33">
        <f t="shared" ref="D11:D15" si="3">G11+I11</f>
        <v>38.729999999999997</v>
      </c>
      <c r="E11" s="43">
        <v>34</v>
      </c>
      <c r="F11" s="43">
        <v>5</v>
      </c>
      <c r="G11" s="35">
        <v>37.729999999999997</v>
      </c>
      <c r="H11" s="42">
        <v>1</v>
      </c>
      <c r="I11" s="33">
        <v>1</v>
      </c>
      <c r="J11" s="36">
        <f t="shared" si="0"/>
        <v>40</v>
      </c>
      <c r="K11" s="37">
        <f t="shared" si="1"/>
        <v>38.43</v>
      </c>
      <c r="L11" s="44">
        <v>34</v>
      </c>
      <c r="M11" s="45">
        <v>5</v>
      </c>
      <c r="N11" s="37">
        <v>37.43</v>
      </c>
      <c r="O11" s="44">
        <v>1</v>
      </c>
      <c r="P11" s="37">
        <v>1</v>
      </c>
      <c r="R11" s="9" t="s">
        <v>37</v>
      </c>
      <c r="S11" s="13"/>
      <c r="T11" s="15"/>
    </row>
    <row r="12" spans="1:20" x14ac:dyDescent="0.2">
      <c r="A12" s="54"/>
      <c r="B12" s="31" t="s">
        <v>11</v>
      </c>
      <c r="C12" s="42">
        <f t="shared" si="2"/>
        <v>50</v>
      </c>
      <c r="D12" s="33">
        <f t="shared" si="3"/>
        <v>46.89</v>
      </c>
      <c r="E12" s="43">
        <v>40</v>
      </c>
      <c r="F12" s="43">
        <v>10</v>
      </c>
      <c r="G12" s="35">
        <v>46.89</v>
      </c>
      <c r="H12" s="42">
        <v>0</v>
      </c>
      <c r="I12" s="33">
        <v>0</v>
      </c>
      <c r="J12" s="36">
        <f t="shared" si="0"/>
        <v>49</v>
      </c>
      <c r="K12" s="37">
        <f t="shared" si="1"/>
        <v>43.37</v>
      </c>
      <c r="L12" s="44">
        <v>34</v>
      </c>
      <c r="M12" s="45">
        <v>14</v>
      </c>
      <c r="N12" s="37">
        <v>42.44</v>
      </c>
      <c r="O12" s="44">
        <v>1</v>
      </c>
      <c r="P12" s="37">
        <v>0.93</v>
      </c>
      <c r="R12" s="9" t="s">
        <v>39</v>
      </c>
      <c r="S12" s="13"/>
      <c r="T12" s="15"/>
    </row>
    <row r="13" spans="1:20" x14ac:dyDescent="0.2">
      <c r="A13" s="54"/>
      <c r="B13" s="31" t="s">
        <v>12</v>
      </c>
      <c r="C13" s="42">
        <f t="shared" si="2"/>
        <v>36</v>
      </c>
      <c r="D13" s="33">
        <f t="shared" si="3"/>
        <v>33.81</v>
      </c>
      <c r="E13" s="43">
        <v>29</v>
      </c>
      <c r="F13" s="43">
        <v>7</v>
      </c>
      <c r="G13" s="35">
        <v>33.81</v>
      </c>
      <c r="H13" s="42">
        <v>0</v>
      </c>
      <c r="I13" s="33">
        <v>0</v>
      </c>
      <c r="J13" s="36">
        <f t="shared" si="0"/>
        <v>41</v>
      </c>
      <c r="K13" s="37">
        <f t="shared" si="1"/>
        <v>39.4</v>
      </c>
      <c r="L13" s="44">
        <v>34</v>
      </c>
      <c r="M13" s="45">
        <v>6</v>
      </c>
      <c r="N13" s="37">
        <v>38.4</v>
      </c>
      <c r="O13" s="44">
        <v>1</v>
      </c>
      <c r="P13" s="37">
        <v>1</v>
      </c>
      <c r="R13" s="9" t="s">
        <v>40</v>
      </c>
      <c r="S13" s="13"/>
      <c r="T13" s="15"/>
    </row>
    <row r="14" spans="1:20" x14ac:dyDescent="0.2">
      <c r="A14" s="54"/>
      <c r="B14" s="31" t="s">
        <v>13</v>
      </c>
      <c r="C14" s="42">
        <f t="shared" si="2"/>
        <v>22</v>
      </c>
      <c r="D14" s="33">
        <f t="shared" si="3"/>
        <v>20.96</v>
      </c>
      <c r="E14" s="43">
        <v>17</v>
      </c>
      <c r="F14" s="43">
        <v>4</v>
      </c>
      <c r="G14" s="35">
        <v>20.46</v>
      </c>
      <c r="H14" s="42">
        <v>1</v>
      </c>
      <c r="I14" s="33">
        <v>0.5</v>
      </c>
      <c r="J14" s="36">
        <f t="shared" si="0"/>
        <v>22</v>
      </c>
      <c r="K14" s="37">
        <f t="shared" si="1"/>
        <v>21</v>
      </c>
      <c r="L14" s="44">
        <v>16</v>
      </c>
      <c r="M14" s="45">
        <v>6</v>
      </c>
      <c r="N14" s="37">
        <v>21</v>
      </c>
      <c r="O14" s="44"/>
      <c r="P14" s="37"/>
      <c r="R14" s="17" t="s">
        <v>41</v>
      </c>
      <c r="S14" s="14">
        <v>1</v>
      </c>
      <c r="T14" s="16"/>
    </row>
    <row r="15" spans="1:20" ht="12.75" customHeight="1" x14ac:dyDescent="0.2">
      <c r="A15" s="55"/>
      <c r="B15" s="31" t="s">
        <v>14</v>
      </c>
      <c r="C15" s="42">
        <f t="shared" si="2"/>
        <v>7</v>
      </c>
      <c r="D15" s="33">
        <f t="shared" si="3"/>
        <v>6.6</v>
      </c>
      <c r="E15" s="43">
        <v>6</v>
      </c>
      <c r="F15" s="43">
        <v>1</v>
      </c>
      <c r="G15" s="35">
        <v>6.6</v>
      </c>
      <c r="H15" s="42">
        <v>0</v>
      </c>
      <c r="I15" s="33">
        <v>0</v>
      </c>
      <c r="J15" s="36">
        <f t="shared" si="0"/>
        <v>4</v>
      </c>
      <c r="K15" s="37">
        <f t="shared" si="1"/>
        <v>4</v>
      </c>
      <c r="L15" s="44">
        <v>4</v>
      </c>
      <c r="M15" s="45">
        <v>0</v>
      </c>
      <c r="N15" s="37">
        <v>4</v>
      </c>
      <c r="O15" s="44"/>
      <c r="P15" s="37"/>
      <c r="R15" s="8"/>
      <c r="S15" s="13"/>
      <c r="T15" s="13"/>
    </row>
    <row r="16" spans="1:20" ht="12.75" customHeight="1" x14ac:dyDescent="0.2">
      <c r="A16" s="62"/>
      <c r="B16" s="63"/>
      <c r="C16" s="67">
        <f>SUM(C17:C20)</f>
        <v>157</v>
      </c>
      <c r="D16" s="65">
        <f t="shared" ref="D16:P16" si="4">SUM(D17:D20)</f>
        <v>146.91</v>
      </c>
      <c r="E16" s="64">
        <f t="shared" si="4"/>
        <v>124</v>
      </c>
      <c r="F16" s="66">
        <f t="shared" si="4"/>
        <v>27</v>
      </c>
      <c r="G16" s="65">
        <f t="shared" si="4"/>
        <v>143.49</v>
      </c>
      <c r="H16" s="64">
        <f t="shared" si="4"/>
        <v>6</v>
      </c>
      <c r="I16" s="65">
        <f t="shared" si="4"/>
        <v>3.42</v>
      </c>
      <c r="J16" s="64">
        <f t="shared" si="4"/>
        <v>156</v>
      </c>
      <c r="K16" s="65">
        <f t="shared" si="4"/>
        <v>146.15</v>
      </c>
      <c r="L16" s="64">
        <f t="shared" si="4"/>
        <v>120</v>
      </c>
      <c r="M16" s="66">
        <f t="shared" si="4"/>
        <v>32</v>
      </c>
      <c r="N16" s="65">
        <f t="shared" si="4"/>
        <v>142.22</v>
      </c>
      <c r="O16" s="64">
        <f t="shared" si="4"/>
        <v>4</v>
      </c>
      <c r="P16" s="65">
        <f t="shared" si="4"/>
        <v>3.9299999999999997</v>
      </c>
      <c r="R16" s="8"/>
      <c r="S16" s="13"/>
      <c r="T16" s="13"/>
    </row>
    <row r="17" spans="1:20" x14ac:dyDescent="0.2">
      <c r="A17" s="52" t="s">
        <v>43</v>
      </c>
      <c r="B17" s="31" t="s">
        <v>20</v>
      </c>
      <c r="C17" s="42">
        <f t="shared" si="2"/>
        <v>38</v>
      </c>
      <c r="D17" s="33">
        <f>G17+I17</f>
        <v>33.01</v>
      </c>
      <c r="E17" s="42">
        <v>25</v>
      </c>
      <c r="F17" s="43">
        <v>7</v>
      </c>
      <c r="G17" s="35">
        <v>29.59</v>
      </c>
      <c r="H17" s="42">
        <v>6</v>
      </c>
      <c r="I17" s="33">
        <v>3.42</v>
      </c>
      <c r="J17" s="36">
        <f t="shared" si="0"/>
        <v>39</v>
      </c>
      <c r="K17" s="37">
        <f t="shared" si="1"/>
        <v>35.44</v>
      </c>
      <c r="L17" s="44">
        <v>26</v>
      </c>
      <c r="M17" s="45">
        <v>11</v>
      </c>
      <c r="N17" s="37">
        <v>33.44</v>
      </c>
      <c r="O17" s="44">
        <v>2</v>
      </c>
      <c r="P17" s="37">
        <v>2</v>
      </c>
      <c r="R17" s="8"/>
      <c r="S17" s="13"/>
      <c r="T17" s="13"/>
    </row>
    <row r="18" spans="1:20" x14ac:dyDescent="0.2">
      <c r="A18" s="52"/>
      <c r="B18" s="47" t="s">
        <v>21</v>
      </c>
      <c r="C18" s="42">
        <f t="shared" si="2"/>
        <v>48</v>
      </c>
      <c r="D18" s="33">
        <f t="shared" ref="D18:D23" si="5">G18+I18</f>
        <v>44.6</v>
      </c>
      <c r="E18" s="42">
        <v>38</v>
      </c>
      <c r="F18" s="43">
        <v>10</v>
      </c>
      <c r="G18" s="33">
        <v>44.6</v>
      </c>
      <c r="H18" s="42">
        <v>0</v>
      </c>
      <c r="I18" s="33">
        <v>0</v>
      </c>
      <c r="J18" s="36">
        <f t="shared" si="0"/>
        <v>48</v>
      </c>
      <c r="K18" s="37">
        <f t="shared" si="1"/>
        <v>43.84</v>
      </c>
      <c r="L18" s="44">
        <v>37</v>
      </c>
      <c r="M18" s="45">
        <v>11</v>
      </c>
      <c r="N18" s="37">
        <v>43.84</v>
      </c>
      <c r="O18" s="44">
        <v>0</v>
      </c>
      <c r="P18" s="37">
        <v>0</v>
      </c>
      <c r="R18" s="8"/>
      <c r="S18" s="13"/>
      <c r="T18" s="13"/>
    </row>
    <row r="19" spans="1:20" x14ac:dyDescent="0.2">
      <c r="A19" s="52"/>
      <c r="B19" s="31" t="s">
        <v>22</v>
      </c>
      <c r="C19" s="32">
        <f t="shared" si="2"/>
        <v>46</v>
      </c>
      <c r="D19" s="33">
        <f t="shared" si="5"/>
        <v>44.9</v>
      </c>
      <c r="E19" s="32">
        <v>40</v>
      </c>
      <c r="F19" s="34">
        <v>6</v>
      </c>
      <c r="G19" s="33">
        <v>44.9</v>
      </c>
      <c r="H19" s="32">
        <v>0</v>
      </c>
      <c r="I19" s="33">
        <v>0</v>
      </c>
      <c r="J19" s="36">
        <f t="shared" si="0"/>
        <v>42</v>
      </c>
      <c r="K19" s="37">
        <f t="shared" si="1"/>
        <v>41.1</v>
      </c>
      <c r="L19" s="36">
        <v>37</v>
      </c>
      <c r="M19" s="38">
        <v>5</v>
      </c>
      <c r="N19" s="37">
        <v>41.1</v>
      </c>
      <c r="O19" s="36">
        <v>0</v>
      </c>
      <c r="P19" s="37">
        <v>0</v>
      </c>
      <c r="R19" s="8"/>
      <c r="S19" s="13"/>
      <c r="T19" s="13"/>
    </row>
    <row r="20" spans="1:20" x14ac:dyDescent="0.2">
      <c r="A20" s="52"/>
      <c r="B20" s="31" t="s">
        <v>23</v>
      </c>
      <c r="C20" s="32">
        <f t="shared" si="2"/>
        <v>25</v>
      </c>
      <c r="D20" s="33">
        <f t="shared" si="5"/>
        <v>24.4</v>
      </c>
      <c r="E20" s="32">
        <v>21</v>
      </c>
      <c r="F20" s="34">
        <v>4</v>
      </c>
      <c r="G20" s="33">
        <v>24.4</v>
      </c>
      <c r="H20" s="32">
        <v>0</v>
      </c>
      <c r="I20" s="33">
        <v>0</v>
      </c>
      <c r="J20" s="36">
        <f t="shared" si="0"/>
        <v>27</v>
      </c>
      <c r="K20" s="37">
        <f t="shared" si="1"/>
        <v>25.77</v>
      </c>
      <c r="L20" s="36">
        <v>20</v>
      </c>
      <c r="M20" s="38">
        <v>5</v>
      </c>
      <c r="N20" s="37">
        <v>23.84</v>
      </c>
      <c r="O20" s="36">
        <v>2</v>
      </c>
      <c r="P20" s="37">
        <v>1.93</v>
      </c>
      <c r="R20" s="8"/>
      <c r="S20" s="13"/>
      <c r="T20" s="13"/>
    </row>
    <row r="21" spans="1:20" x14ac:dyDescent="0.2">
      <c r="A21" s="52"/>
      <c r="B21" s="63" t="s">
        <v>44</v>
      </c>
      <c r="C21" s="64">
        <f>SUM(C22:C23)</f>
        <v>8</v>
      </c>
      <c r="D21" s="65">
        <f t="shared" ref="D21:P21" si="6">SUM(D22:D23)</f>
        <v>7.5</v>
      </c>
      <c r="E21" s="64">
        <f t="shared" si="6"/>
        <v>7</v>
      </c>
      <c r="F21" s="66">
        <f t="shared" si="6"/>
        <v>0</v>
      </c>
      <c r="G21" s="65">
        <f t="shared" si="6"/>
        <v>7</v>
      </c>
      <c r="H21" s="64">
        <f t="shared" si="6"/>
        <v>1</v>
      </c>
      <c r="I21" s="65">
        <f t="shared" si="6"/>
        <v>0.5</v>
      </c>
      <c r="J21" s="64">
        <f t="shared" si="6"/>
        <v>8</v>
      </c>
      <c r="K21" s="65">
        <f t="shared" si="6"/>
        <v>8</v>
      </c>
      <c r="L21" s="64">
        <f t="shared" si="6"/>
        <v>8</v>
      </c>
      <c r="M21" s="66">
        <f t="shared" si="6"/>
        <v>0</v>
      </c>
      <c r="N21" s="65">
        <f t="shared" si="6"/>
        <v>8</v>
      </c>
      <c r="O21" s="64">
        <f t="shared" si="6"/>
        <v>0</v>
      </c>
      <c r="P21" s="65">
        <f t="shared" si="6"/>
        <v>0</v>
      </c>
      <c r="R21" s="8"/>
      <c r="S21" s="13"/>
      <c r="T21" s="13"/>
    </row>
    <row r="22" spans="1:20" x14ac:dyDescent="0.2">
      <c r="A22" s="52"/>
      <c r="B22" s="31" t="s">
        <v>24</v>
      </c>
      <c r="C22" s="32">
        <f t="shared" si="2"/>
        <v>8</v>
      </c>
      <c r="D22" s="33">
        <f t="shared" si="5"/>
        <v>7.5</v>
      </c>
      <c r="E22" s="32">
        <v>7</v>
      </c>
      <c r="F22" s="34">
        <v>0</v>
      </c>
      <c r="G22" s="33">
        <v>7</v>
      </c>
      <c r="H22" s="32">
        <v>1</v>
      </c>
      <c r="I22" s="33">
        <v>0.5</v>
      </c>
      <c r="J22" s="36">
        <f t="shared" si="0"/>
        <v>8</v>
      </c>
      <c r="K22" s="37">
        <f t="shared" si="1"/>
        <v>8</v>
      </c>
      <c r="L22" s="36">
        <v>8</v>
      </c>
      <c r="M22" s="38">
        <v>0</v>
      </c>
      <c r="N22" s="37">
        <v>8</v>
      </c>
      <c r="O22" s="36">
        <v>0</v>
      </c>
      <c r="P22" s="37">
        <v>0</v>
      </c>
      <c r="R22" s="8"/>
      <c r="S22" s="13"/>
      <c r="T22" s="13"/>
    </row>
    <row r="23" spans="1:20" x14ac:dyDescent="0.2">
      <c r="A23" s="52"/>
      <c r="B23" s="31" t="s">
        <v>5</v>
      </c>
      <c r="C23" s="32">
        <v>0</v>
      </c>
      <c r="D23" s="33">
        <f t="shared" si="5"/>
        <v>0</v>
      </c>
      <c r="E23" s="32">
        <v>0</v>
      </c>
      <c r="F23" s="34">
        <v>0</v>
      </c>
      <c r="G23" s="33">
        <v>0</v>
      </c>
      <c r="H23" s="32">
        <v>0</v>
      </c>
      <c r="I23" s="33">
        <v>0</v>
      </c>
      <c r="J23" s="36">
        <v>0</v>
      </c>
      <c r="K23" s="37">
        <v>0</v>
      </c>
      <c r="L23" s="36">
        <v>0</v>
      </c>
      <c r="M23" s="38">
        <v>0</v>
      </c>
      <c r="N23" s="37">
        <v>0</v>
      </c>
      <c r="O23" s="36">
        <v>0</v>
      </c>
      <c r="P23" s="37">
        <v>0</v>
      </c>
      <c r="R23" s="8"/>
      <c r="S23" s="13"/>
      <c r="T23" s="13"/>
    </row>
    <row r="24" spans="1:20" ht="12.75" customHeight="1" x14ac:dyDescent="0.2">
      <c r="A24" s="52"/>
      <c r="B24" s="48" t="s">
        <v>25</v>
      </c>
      <c r="C24" s="68">
        <f>SUM(C16+C21)</f>
        <v>165</v>
      </c>
      <c r="D24" s="50">
        <f t="shared" ref="D24:P24" si="7">SUM(D16+D21)</f>
        <v>154.41</v>
      </c>
      <c r="E24" s="49">
        <f t="shared" si="7"/>
        <v>131</v>
      </c>
      <c r="F24" s="51">
        <f t="shared" si="7"/>
        <v>27</v>
      </c>
      <c r="G24" s="50">
        <f t="shared" si="7"/>
        <v>150.49</v>
      </c>
      <c r="H24" s="49">
        <f t="shared" si="7"/>
        <v>7</v>
      </c>
      <c r="I24" s="50">
        <f t="shared" si="7"/>
        <v>3.92</v>
      </c>
      <c r="J24" s="49">
        <f t="shared" si="7"/>
        <v>164</v>
      </c>
      <c r="K24" s="50">
        <f t="shared" si="7"/>
        <v>154.15</v>
      </c>
      <c r="L24" s="49">
        <f t="shared" si="7"/>
        <v>128</v>
      </c>
      <c r="M24" s="51">
        <f t="shared" si="7"/>
        <v>32</v>
      </c>
      <c r="N24" s="50">
        <f t="shared" si="7"/>
        <v>150.22</v>
      </c>
      <c r="O24" s="49">
        <f t="shared" si="7"/>
        <v>4</v>
      </c>
      <c r="P24" s="50">
        <f t="shared" si="7"/>
        <v>3.9299999999999997</v>
      </c>
      <c r="R24" s="1"/>
      <c r="S24" s="13"/>
      <c r="T24" s="13"/>
    </row>
    <row r="25" spans="1:20" x14ac:dyDescent="0.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20" x14ac:dyDescent="0.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20" x14ac:dyDescent="0.2">
      <c r="A27" s="1"/>
      <c r="E27" s="1"/>
      <c r="F27" s="1"/>
      <c r="G27" s="1"/>
      <c r="H27" s="1"/>
      <c r="I27" s="1"/>
      <c r="J27" s="1"/>
      <c r="K27" s="1"/>
      <c r="L27" s="1"/>
      <c r="M27" s="1"/>
    </row>
    <row r="29" spans="1:20" x14ac:dyDescent="0.2">
      <c r="Q29" s="11"/>
      <c r="R29" s="11"/>
      <c r="S29" s="12"/>
    </row>
    <row r="30" spans="1:20" x14ac:dyDescent="0.2">
      <c r="Q30" s="11"/>
      <c r="R30" s="11"/>
      <c r="S30" s="12"/>
    </row>
    <row r="31" spans="1:20" x14ac:dyDescent="0.2">
      <c r="Q31" s="11"/>
      <c r="R31" s="11"/>
      <c r="S31" s="12"/>
    </row>
    <row r="32" spans="1:20" x14ac:dyDescent="0.2">
      <c r="R32" s="11"/>
      <c r="S32" s="11"/>
      <c r="T32" s="12"/>
    </row>
    <row r="33" spans="18:22" x14ac:dyDescent="0.2">
      <c r="R33" s="11"/>
      <c r="S33" s="11"/>
      <c r="T33" s="12"/>
    </row>
    <row r="34" spans="18:22" x14ac:dyDescent="0.2">
      <c r="R34" s="11"/>
      <c r="S34" s="11"/>
      <c r="T34" s="12"/>
    </row>
    <row r="35" spans="18:22" x14ac:dyDescent="0.2">
      <c r="R35" s="11"/>
      <c r="S35" s="11"/>
      <c r="T35" s="12"/>
    </row>
    <row r="36" spans="18:22" x14ac:dyDescent="0.2">
      <c r="R36" s="11"/>
      <c r="S36" s="11"/>
      <c r="T36" s="12"/>
    </row>
    <row r="37" spans="18:22" x14ac:dyDescent="0.2">
      <c r="R37" s="11"/>
      <c r="S37" s="11"/>
      <c r="T37" s="12"/>
    </row>
    <row r="38" spans="18:22" x14ac:dyDescent="0.2">
      <c r="R38" s="11"/>
      <c r="S38" s="11"/>
      <c r="T38" s="12"/>
    </row>
    <row r="39" spans="18:22" x14ac:dyDescent="0.2">
      <c r="R39" s="11"/>
      <c r="S39" s="11"/>
      <c r="T39" s="12"/>
    </row>
    <row r="40" spans="18:22" x14ac:dyDescent="0.2">
      <c r="R40" s="11"/>
      <c r="S40" s="11"/>
      <c r="T40" s="12"/>
    </row>
    <row r="41" spans="18:22" x14ac:dyDescent="0.2">
      <c r="R41" s="11"/>
      <c r="S41" s="11"/>
      <c r="T41" s="12"/>
    </row>
    <row r="42" spans="18:22" x14ac:dyDescent="0.2">
      <c r="R42" s="11"/>
      <c r="S42" s="11"/>
      <c r="T42" s="12"/>
    </row>
    <row r="43" spans="18:22" x14ac:dyDescent="0.2">
      <c r="R43" s="11"/>
      <c r="V43" s="10"/>
    </row>
    <row r="44" spans="18:22" x14ac:dyDescent="0.2">
      <c r="R44" s="11"/>
    </row>
    <row r="45" spans="18:22" x14ac:dyDescent="0.2">
      <c r="R45" s="11"/>
    </row>
  </sheetData>
  <mergeCells count="10">
    <mergeCell ref="C3:I3"/>
    <mergeCell ref="J3:P3"/>
    <mergeCell ref="J4:K4"/>
    <mergeCell ref="L4:N4"/>
    <mergeCell ref="O4:P4"/>
    <mergeCell ref="A17:A24"/>
    <mergeCell ref="A4:A15"/>
    <mergeCell ref="C4:D4"/>
    <mergeCell ref="E4:G4"/>
    <mergeCell ref="H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ESSSuper workforce data 30.6.17</vt:lpstr>
      <vt:lpstr>'ESSSuper workforce data 30.6.17'!Print_Area</vt:lpstr>
    </vt:vector>
  </TitlesOfParts>
  <Company>Victorian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Dally</dc:creator>
  <cp:lastModifiedBy>Dave Chhabra</cp:lastModifiedBy>
  <cp:lastPrinted>2017-08-10T05:10:16Z</cp:lastPrinted>
  <dcterms:created xsi:type="dcterms:W3CDTF">2009-09-29T00:10:19Z</dcterms:created>
  <dcterms:modified xsi:type="dcterms:W3CDTF">2017-08-10T05:23:18Z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5adaa21f-2dc2-4e11-89b7-b5cda374f066</vt:lpwstr>
  </property>
  <property fmtid="{D5CDD505-2E9C-101B-9397-08002B2CF9AE}" pid="3" name="PSPFClassification">
    <vt:lpwstr>Do Not Mark</vt:lpwstr>
  </property>
</Properties>
</file>