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internal.vic.gov.au\DTF\HomeDirs1\vicapbr\Documents\Micro Focus CM\"/>
    </mc:Choice>
  </mc:AlternateContent>
  <xr:revisionPtr revIDLastSave="0" documentId="8_{DBA2CE42-928F-44A6-B51D-82139BD5A3CC}" xr6:coauthVersionLast="45" xr6:coauthVersionMax="45" xr10:uidLastSave="{00000000-0000-0000-0000-000000000000}"/>
  <bookViews>
    <workbookView xWindow="2940" yWindow="2940" windowWidth="15390" windowHeight="9532" tabRatio="592" xr2:uid="{00000000-000D-0000-FFFF-FFFF00000000}"/>
  </bookViews>
  <sheets>
    <sheet name="Progress Summary" sheetId="17" r:id="rId1"/>
    <sheet name="Maturity scale" sheetId="32" r:id="rId2"/>
    <sheet name="Requirements" sheetId="33" r:id="rId3"/>
    <sheet name="Reference" sheetId="3" state="hidden" r:id="rId4"/>
  </sheets>
  <definedNames>
    <definedName name="_4.1.1">#REF!</definedName>
    <definedName name="_4.1.2">#REF!</definedName>
    <definedName name="_4.2.1">#REF!</definedName>
    <definedName name="_4.2.2">#REF!</definedName>
    <definedName name="_4.2.3">#REF!</definedName>
    <definedName name="_4.2.4">#REF!</definedName>
    <definedName name="_4.2.5">#REF!</definedName>
    <definedName name="_4.3.1">#REF!</definedName>
    <definedName name="_4.3.2">#REF!</definedName>
    <definedName name="_4.3.3">#REF!</definedName>
    <definedName name="_4.4.1">#REF!</definedName>
    <definedName name="_4.4.2">#REF!</definedName>
    <definedName name="_4.4.3">#REF!</definedName>
    <definedName name="_4.4.4">#REF!</definedName>
    <definedName name="_4.5.1">#REF!</definedName>
    <definedName name="_4.5.2">#REF!</definedName>
    <definedName name="_4.5.3">#REF!</definedName>
    <definedName name="_4.6.1">#REF!</definedName>
    <definedName name="_4.6.2">#REF!</definedName>
    <definedName name="_4.6.3">#REF!</definedName>
    <definedName name="_ea01">#REF!</definedName>
    <definedName name="_ea02">#REF!</definedName>
    <definedName name="_ea03">#REF!</definedName>
    <definedName name="_ea04">#REF!</definedName>
    <definedName name="_ea05">#REF!</definedName>
    <definedName name="_ea06">#REF!</definedName>
    <definedName name="_ea07">#REF!</definedName>
    <definedName name="_ea08">#REF!</definedName>
    <definedName name="_ea09">#REF!</definedName>
    <definedName name="_ea10">#REF!</definedName>
    <definedName name="_ea11">#REF!</definedName>
    <definedName name="_ea12a">#REF!</definedName>
    <definedName name="_ea12b">#REF!</definedName>
    <definedName name="_ea13">#REF!</definedName>
    <definedName name="_ea14">#REF!</definedName>
    <definedName name="_ea15">#REF!</definedName>
    <definedName name="_ea16a">#REF!</definedName>
    <definedName name="_ea16b">#REF!</definedName>
    <definedName name="_ea17">#REF!</definedName>
    <definedName name="_ea18a">#REF!</definedName>
    <definedName name="_ea18b">#REF!</definedName>
    <definedName name="_ea19">#REF!</definedName>
    <definedName name="_ea20">#REF!</definedName>
    <definedName name="_ea21a">#REF!</definedName>
    <definedName name="_ea21b">#REF!</definedName>
    <definedName name="_ea22">#REF!</definedName>
    <definedName name="_ea23">#REF!</definedName>
    <definedName name="_ea24">#REF!</definedName>
    <definedName name="_ea25">#REF!</definedName>
    <definedName name="_ea26">#REF!</definedName>
    <definedName name="_ea27">#REF!</definedName>
    <definedName name="_ea28">#REF!</definedName>
    <definedName name="_ea29">#REF!</definedName>
    <definedName name="_ea30">#REF!</definedName>
    <definedName name="_ea31">#REF!</definedName>
    <definedName name="_ea32a">#REF!</definedName>
    <definedName name="_ea32b">#REF!</definedName>
    <definedName name="_ea33">#REF!</definedName>
    <definedName name="_ea34">#REF!</definedName>
    <definedName name="_ea35">#REF!</definedName>
    <definedName name="_ea36">#REF!</definedName>
    <definedName name="_ea37a">#REF!</definedName>
    <definedName name="_ea37b">#REF!</definedName>
    <definedName name="_ea38">#REF!</definedName>
    <definedName name="_ea39">#REF!</definedName>
    <definedName name="_ea40">#REF!</definedName>
    <definedName name="_ea41">#REF!</definedName>
    <definedName name="_ep01">#REF!</definedName>
    <definedName name="_ep02">#REF!</definedName>
    <definedName name="_ep03">#REF!</definedName>
    <definedName name="_ep04">#REF!</definedName>
    <definedName name="_ep05">#REF!</definedName>
    <definedName name="_ep06">#REF!</definedName>
    <definedName name="_ep07">#REF!</definedName>
    <definedName name="_ep08">#REF!</definedName>
    <definedName name="_ep09">#REF!</definedName>
    <definedName name="_ep1">#REF!</definedName>
    <definedName name="_ep10">#REF!</definedName>
    <definedName name="_ep11">#REF!</definedName>
    <definedName name="_ep12a">#REF!</definedName>
    <definedName name="_ep12b">#REF!</definedName>
    <definedName name="_ep13">#REF!</definedName>
    <definedName name="_ep14">#REF!</definedName>
    <definedName name="_ep15">#REF!</definedName>
    <definedName name="_ep16a">#REF!</definedName>
    <definedName name="_ep16b">#REF!</definedName>
    <definedName name="_ep17">#REF!</definedName>
    <definedName name="_ep18a">#REF!</definedName>
    <definedName name="_ep18b">#REF!</definedName>
    <definedName name="_ep19">#REF!</definedName>
    <definedName name="_ep2">#REF!</definedName>
    <definedName name="_ep20">#REF!</definedName>
    <definedName name="_ep21a">#REF!</definedName>
    <definedName name="_ep21b">#REF!</definedName>
    <definedName name="_ep22">#REF!</definedName>
    <definedName name="_ep23">#REF!</definedName>
    <definedName name="_ep24">#REF!</definedName>
    <definedName name="_ep25">#REF!</definedName>
    <definedName name="_ep26">#REF!</definedName>
    <definedName name="_ep27">#REF!</definedName>
    <definedName name="_ep28">#REF!</definedName>
    <definedName name="_ep29">#REF!</definedName>
    <definedName name="_ep3">#REF!</definedName>
    <definedName name="_ep30">#REF!</definedName>
    <definedName name="_ep31">#REF!</definedName>
    <definedName name="_ep32a">#REF!</definedName>
    <definedName name="_ep32b">#REF!</definedName>
    <definedName name="_ep33">#REF!</definedName>
    <definedName name="_ep34">#REF!</definedName>
    <definedName name="_ep35">#REF!</definedName>
    <definedName name="_ep36">#REF!</definedName>
    <definedName name="_ep37a">#REF!</definedName>
    <definedName name="_ep37b">#REF!</definedName>
    <definedName name="_ep38">#REF!</definedName>
    <definedName name="_ep39">#REF!</definedName>
    <definedName name="_ep4">#REF!</definedName>
    <definedName name="_ep40">#REF!</definedName>
    <definedName name="_ep41">#REF!</definedName>
    <definedName name="_ep5">#REF!</definedName>
    <definedName name="_ep6">#REF!</definedName>
    <definedName name="_ep7">#REF!</definedName>
    <definedName name="_ep8">#REF!</definedName>
    <definedName name="_ep9">#REF!</definedName>
    <definedName name="_ftn1" localSheetId="2">Requirements!$A$75</definedName>
    <definedName name="_ftnref1" localSheetId="2">Requirements!#REF!</definedName>
    <definedName name="_m032a">#REF!</definedName>
    <definedName name="_mat01">#REF!</definedName>
    <definedName name="_mat02">#REF!</definedName>
    <definedName name="_mat03">#REF!</definedName>
    <definedName name="_mat04">#REF!</definedName>
    <definedName name="_mat05">#REF!</definedName>
    <definedName name="_mat06">#REF!</definedName>
    <definedName name="_mat07">#REF!</definedName>
    <definedName name="_mat08">#REF!</definedName>
    <definedName name="_mat09">#REF!</definedName>
    <definedName name="_mat10">#REF!</definedName>
    <definedName name="_mat11">#REF!</definedName>
    <definedName name="_mat12a">#REF!</definedName>
    <definedName name="_mat12b">#REF!</definedName>
    <definedName name="_mat13">#REF!</definedName>
    <definedName name="_mat14">#REF!</definedName>
    <definedName name="_mat15">#REF!</definedName>
    <definedName name="_mat16a">#REF!</definedName>
    <definedName name="_mat16b">#REF!</definedName>
    <definedName name="_mat17">#REF!</definedName>
    <definedName name="_mat18a">#REF!</definedName>
    <definedName name="_mat18b">#REF!</definedName>
    <definedName name="_mat19">#REF!</definedName>
    <definedName name="_mat20">#REF!</definedName>
    <definedName name="_mat21a">#REF!</definedName>
    <definedName name="_mat21b">#REF!</definedName>
    <definedName name="_mat22">#REF!</definedName>
    <definedName name="_mat23">#REF!</definedName>
    <definedName name="_mat24">#REF!</definedName>
    <definedName name="_mat25">#REF!</definedName>
    <definedName name="_mat26">#REF!</definedName>
    <definedName name="_mat27">#REF!</definedName>
    <definedName name="_mat28">#REF!</definedName>
    <definedName name="_mat29">#REF!</definedName>
    <definedName name="_mat30">#REF!</definedName>
    <definedName name="_mat31">#REF!</definedName>
    <definedName name="_mat32a">#REF!</definedName>
    <definedName name="_mat32b">#REF!</definedName>
    <definedName name="_mat33">#REF!</definedName>
    <definedName name="_mat34">#REF!</definedName>
    <definedName name="_mat35">#REF!</definedName>
    <definedName name="_mat36">#REF!</definedName>
    <definedName name="_mat37a">#REF!</definedName>
    <definedName name="_mat37b">#REF!</definedName>
    <definedName name="_mat38">#REF!</definedName>
    <definedName name="_mat39">#REF!</definedName>
    <definedName name="_mat40">#REF!</definedName>
    <definedName name="_mat41">#REF!</definedName>
    <definedName name="_mea01">#REF!</definedName>
    <definedName name="_mea02">#REF!</definedName>
    <definedName name="_mea03">#REF!</definedName>
    <definedName name="_mea04">#REF!</definedName>
    <definedName name="_mea05">#REF!</definedName>
    <definedName name="_mea06">#REF!</definedName>
    <definedName name="_mea07">#REF!</definedName>
    <definedName name="_mea08">#REF!</definedName>
    <definedName name="_mea09">#REF!</definedName>
    <definedName name="_mea10">#REF!</definedName>
    <definedName name="_mea11">#REF!</definedName>
    <definedName name="_mea12a">#REF!</definedName>
    <definedName name="_mea12b">#REF!</definedName>
    <definedName name="_mea13">#REF!</definedName>
    <definedName name="_mea14">#REF!</definedName>
    <definedName name="_mea15">#REF!</definedName>
    <definedName name="_mea16a">#REF!</definedName>
    <definedName name="_mea16b">#REF!</definedName>
    <definedName name="_mea17">#REF!</definedName>
    <definedName name="_mea18a">#REF!</definedName>
    <definedName name="_mea18b">#REF!</definedName>
    <definedName name="_mea19">#REF!</definedName>
    <definedName name="_mea20">#REF!</definedName>
    <definedName name="_mea21a">#REF!</definedName>
    <definedName name="_mea21b">#REF!</definedName>
    <definedName name="_mea22">#REF!</definedName>
    <definedName name="_mea23">#REF!</definedName>
    <definedName name="_mea24">#REF!</definedName>
    <definedName name="_mea25">#REF!</definedName>
    <definedName name="_mea26">#REF!</definedName>
    <definedName name="_mea27">#REF!</definedName>
    <definedName name="_mea28">#REF!</definedName>
    <definedName name="_mea29">#REF!</definedName>
    <definedName name="_mea30">#REF!</definedName>
    <definedName name="_mea31">#REF!</definedName>
    <definedName name="_mea32a">#REF!</definedName>
    <definedName name="_mea32b">#REF!</definedName>
    <definedName name="_mea33">#REF!</definedName>
    <definedName name="_mea34">#REF!</definedName>
    <definedName name="_mea35">#REF!</definedName>
    <definedName name="_mea36">#REF!</definedName>
    <definedName name="_mea37a">#REF!</definedName>
    <definedName name="_mea37b">#REF!</definedName>
    <definedName name="_mea38">#REF!</definedName>
    <definedName name="_mea39">#REF!</definedName>
    <definedName name="_mea40">#REF!</definedName>
    <definedName name="_mea41">#REF!</definedName>
    <definedName name="_mo_26">#REF!</definedName>
    <definedName name="_mo01">#REF!</definedName>
    <definedName name="_mo02">#REF!</definedName>
    <definedName name="_mo03">#REF!</definedName>
    <definedName name="_mo04">#REF!</definedName>
    <definedName name="_mo05">#REF!</definedName>
    <definedName name="_mo06">#REF!</definedName>
    <definedName name="_mo07">#REF!</definedName>
    <definedName name="_mo08">#REF!</definedName>
    <definedName name="_mo09">#REF!</definedName>
    <definedName name="_mo10">#REF!</definedName>
    <definedName name="_mo11">#REF!</definedName>
    <definedName name="_mo12a">#REF!</definedName>
    <definedName name="_mo12b">#REF!</definedName>
    <definedName name="_mo13">#REF!</definedName>
    <definedName name="_mo14">#REF!</definedName>
    <definedName name="_mo15">#REF!</definedName>
    <definedName name="_mo16a">#REF!</definedName>
    <definedName name="_mo16b">#REF!</definedName>
    <definedName name="_mo17">#REF!</definedName>
    <definedName name="_mo18a">#REF!</definedName>
    <definedName name="_mo18b">#REF!</definedName>
    <definedName name="_mo19">#REF!</definedName>
    <definedName name="_mo20">#REF!</definedName>
    <definedName name="_mo21a">#REF!</definedName>
    <definedName name="_mo21b">#REF!</definedName>
    <definedName name="_mo22">#REF!</definedName>
    <definedName name="_mo23">#REF!</definedName>
    <definedName name="_mo24">#REF!</definedName>
    <definedName name="_mo25">#REF!</definedName>
    <definedName name="_mo26">#REF!</definedName>
    <definedName name="_mo27">#REF!</definedName>
    <definedName name="_mo28">#REF!</definedName>
    <definedName name="_mo29">#REF!</definedName>
    <definedName name="_mo30">#REF!</definedName>
    <definedName name="_mo31">#REF!</definedName>
    <definedName name="_mo32a">#REF!</definedName>
    <definedName name="_mo32b">#REF!</definedName>
    <definedName name="_mo33">#REF!</definedName>
    <definedName name="_mo34">#REF!</definedName>
    <definedName name="_mo35">#REF!</definedName>
    <definedName name="_mo36">#REF!</definedName>
    <definedName name="_mo37a">#REF!</definedName>
    <definedName name="_mo37b">#REF!</definedName>
    <definedName name="_mo38">#REF!</definedName>
    <definedName name="_mo39">#REF!</definedName>
    <definedName name="_mo40">#REF!</definedName>
    <definedName name="_mo41">#REF!</definedName>
    <definedName name="_mss01">#REF!</definedName>
    <definedName name="_mss02">#REF!</definedName>
    <definedName name="_mss03">#REF!</definedName>
    <definedName name="_mss04">#REF!</definedName>
    <definedName name="_mss05">#REF!</definedName>
    <definedName name="_mss06">#REF!</definedName>
    <definedName name="_mss07">#REF!</definedName>
    <definedName name="_mss08">#REF!</definedName>
    <definedName name="_mss09">#REF!</definedName>
    <definedName name="_mss10">#REF!</definedName>
    <definedName name="_mss11">#REF!</definedName>
    <definedName name="_mss12a">#REF!</definedName>
    <definedName name="_mss12b">#REF!</definedName>
    <definedName name="_mss13">#REF!</definedName>
    <definedName name="_mss14">#REF!</definedName>
    <definedName name="_mss15">#REF!</definedName>
    <definedName name="_mss16a">#REF!</definedName>
    <definedName name="_mss16b">#REF!</definedName>
    <definedName name="_mss17">#REF!</definedName>
    <definedName name="_mss18a">#REF!</definedName>
    <definedName name="_mss18b">#REF!</definedName>
    <definedName name="_mss19">#REF!</definedName>
    <definedName name="_mss20">#REF!</definedName>
    <definedName name="_mss21a">#REF!</definedName>
    <definedName name="_mss21b">#REF!</definedName>
    <definedName name="_mss22">#REF!</definedName>
    <definedName name="_mss23">#REF!</definedName>
    <definedName name="_mss24">#REF!</definedName>
    <definedName name="_mss25">#REF!</definedName>
    <definedName name="_mss26">#REF!</definedName>
    <definedName name="_mss27">#REF!</definedName>
    <definedName name="_mss28">#REF!</definedName>
    <definedName name="_mss29">#REF!</definedName>
    <definedName name="_mss30">#REF!</definedName>
    <definedName name="_mss31">#REF!</definedName>
    <definedName name="_mss32a">#REF!</definedName>
    <definedName name="_mss32b">#REF!</definedName>
    <definedName name="_mss33">#REF!</definedName>
    <definedName name="_mss34">#REF!</definedName>
    <definedName name="_mss35">#REF!</definedName>
    <definedName name="_mss36">#REF!</definedName>
    <definedName name="_mss37a">#REF!</definedName>
    <definedName name="_mss37b">#REF!</definedName>
    <definedName name="_mss38">#REF!</definedName>
    <definedName name="_mss39">#REF!</definedName>
    <definedName name="_mss40">#REF!</definedName>
    <definedName name="_mss41">#REF!</definedName>
    <definedName name="_pa01">#REF!</definedName>
    <definedName name="_pa02">#REF!</definedName>
    <definedName name="_pa03">#REF!</definedName>
    <definedName name="_pa04">#REF!</definedName>
    <definedName name="_pa05">#REF!</definedName>
    <definedName name="_pa06">#REF!</definedName>
    <definedName name="_pa07">#REF!</definedName>
    <definedName name="_pa08">#REF!</definedName>
    <definedName name="_pa09">#REF!</definedName>
    <definedName name="_pa10">#REF!</definedName>
    <definedName name="_pa11">#REF!</definedName>
    <definedName name="_pa12a">#REF!</definedName>
    <definedName name="_pa12b">#REF!</definedName>
    <definedName name="_pa13">#REF!</definedName>
    <definedName name="_pa14">#REF!</definedName>
    <definedName name="_pa15">#REF!</definedName>
    <definedName name="_pa16a">#REF!</definedName>
    <definedName name="_pa16b">#REF!</definedName>
    <definedName name="_pa17">#REF!</definedName>
    <definedName name="_pa18a">#REF!</definedName>
    <definedName name="_pa18b">#REF!</definedName>
    <definedName name="_pa19">#REF!</definedName>
    <definedName name="_pa20">#REF!</definedName>
    <definedName name="_pa21a">#REF!</definedName>
    <definedName name="_pa21b">#REF!</definedName>
    <definedName name="_pa22">#REF!</definedName>
    <definedName name="_pa23">#REF!</definedName>
    <definedName name="_pa24">#REF!</definedName>
    <definedName name="_pa25">#REF!</definedName>
    <definedName name="_pa26">#REF!</definedName>
    <definedName name="_pa27">#REF!</definedName>
    <definedName name="_pa28">#REF!</definedName>
    <definedName name="_pa29">#REF!</definedName>
    <definedName name="_pa30">#REF!</definedName>
    <definedName name="_pa31">#REF!</definedName>
    <definedName name="_pa32a">#REF!</definedName>
    <definedName name="_pa32b">#REF!</definedName>
    <definedName name="_pa33">#REF!</definedName>
    <definedName name="_pa34">#REF!</definedName>
    <definedName name="_pa35">#REF!</definedName>
    <definedName name="_pa36">#REF!</definedName>
    <definedName name="_pa37a">#REF!</definedName>
    <definedName name="_pa37b">#REF!</definedName>
    <definedName name="_pa38">#REF!</definedName>
    <definedName name="_pa39">#REF!</definedName>
    <definedName name="_pa40">#REF!</definedName>
    <definedName name="_pa41">#REF!</definedName>
    <definedName name="_pp01">#REF!</definedName>
    <definedName name="_pp02">#REF!</definedName>
    <definedName name="_pp03">#REF!</definedName>
    <definedName name="_pp04">#REF!</definedName>
    <definedName name="_pp05">#REF!</definedName>
    <definedName name="_pp06">#REF!</definedName>
    <definedName name="_pp07">#REF!</definedName>
    <definedName name="_pp08">#REF!</definedName>
    <definedName name="_pp09">#REF!</definedName>
    <definedName name="_pp10">#REF!</definedName>
    <definedName name="_pp11">#REF!</definedName>
    <definedName name="_pp12a">#REF!</definedName>
    <definedName name="_pp12b">#REF!</definedName>
    <definedName name="_pp13">#REF!</definedName>
    <definedName name="_pp14">#REF!</definedName>
    <definedName name="_pp15">#REF!</definedName>
    <definedName name="_pp16a">#REF!</definedName>
    <definedName name="_pp16b">#REF!</definedName>
    <definedName name="_pp17">#REF!</definedName>
    <definedName name="_pp18a">#REF!</definedName>
    <definedName name="_pp18b">#REF!</definedName>
    <definedName name="_pp19">#REF!</definedName>
    <definedName name="_pp20">#REF!</definedName>
    <definedName name="_pp21a">#REF!</definedName>
    <definedName name="_pp21b">#REF!</definedName>
    <definedName name="_pp22">#REF!</definedName>
    <definedName name="_pp23">#REF!</definedName>
    <definedName name="_pp24">#REF!</definedName>
    <definedName name="_pp25">#REF!</definedName>
    <definedName name="_pp26">#REF!</definedName>
    <definedName name="_pp27">#REF!</definedName>
    <definedName name="_pp28">#REF!</definedName>
    <definedName name="_pp29">#REF!</definedName>
    <definedName name="_pp30">#REF!</definedName>
    <definedName name="_pp31">#REF!</definedName>
    <definedName name="_pp32a">#REF!</definedName>
    <definedName name="_pp32b">#REF!</definedName>
    <definedName name="_pp33">#REF!</definedName>
    <definedName name="_pp34">#REF!</definedName>
    <definedName name="_pp35">#REF!</definedName>
    <definedName name="_pp36">#REF!</definedName>
    <definedName name="_pp37a">#REF!</definedName>
    <definedName name="_pp37b">#REF!</definedName>
    <definedName name="_pp38">#REF!</definedName>
    <definedName name="_pp39">#REF!</definedName>
    <definedName name="_pp40">#REF!</definedName>
    <definedName name="_pp41">#REF!</definedName>
    <definedName name="_stat01">#REF!</definedName>
    <definedName name="_stat02">#REF!</definedName>
    <definedName name="_stat03">#REF!</definedName>
    <definedName name="_stat04">#REF!</definedName>
    <definedName name="_stat05">#REF!</definedName>
    <definedName name="_stat06">#REF!</definedName>
    <definedName name="_stat07">#REF!</definedName>
    <definedName name="_stat08">#REF!</definedName>
    <definedName name="_stat09">#REF!</definedName>
    <definedName name="_stat10">#REF!</definedName>
    <definedName name="_stat11">#REF!</definedName>
    <definedName name="_stat12a">#REF!</definedName>
    <definedName name="_stat12b">#REF!</definedName>
    <definedName name="_stat13">#REF!</definedName>
    <definedName name="_stat14">#REF!</definedName>
    <definedName name="_stat15">#REF!</definedName>
    <definedName name="_stat16a">#REF!</definedName>
    <definedName name="_stat16b">#REF!</definedName>
    <definedName name="_stat17">#REF!</definedName>
    <definedName name="_stat18a">#REF!</definedName>
    <definedName name="_stat18b">#REF!</definedName>
    <definedName name="_stat19">#REF!</definedName>
    <definedName name="_stat20">#REF!</definedName>
    <definedName name="_stat21a">#REF!</definedName>
    <definedName name="_stat21b">#REF!</definedName>
    <definedName name="_stat22">#REF!</definedName>
    <definedName name="_stat23">#REF!</definedName>
    <definedName name="_stat24">#REF!</definedName>
    <definedName name="_stat25">#REF!</definedName>
    <definedName name="_stat26">#REF!</definedName>
    <definedName name="_stat27">#REF!</definedName>
    <definedName name="_stat28">#REF!</definedName>
    <definedName name="_stat29">#REF!</definedName>
    <definedName name="_stat30">#REF!</definedName>
    <definedName name="_stat31">#REF!</definedName>
    <definedName name="_stat32a">#REF!</definedName>
    <definedName name="_stat32b">#REF!</definedName>
    <definedName name="_stat33">#REF!</definedName>
    <definedName name="_stat34">#REF!</definedName>
    <definedName name="_stat35">#REF!</definedName>
    <definedName name="_stat36">#REF!</definedName>
    <definedName name="_stat37a">#REF!</definedName>
    <definedName name="_stat37b">#REF!</definedName>
    <definedName name="_stat38">#REF!</definedName>
    <definedName name="_stat39">#REF!</definedName>
    <definedName name="_stat40">#REF!</definedName>
    <definedName name="_stat41">#REF!</definedName>
    <definedName name="_xlnm.Print_Area" localSheetId="0">'Progress Summary'!$A$1:$AN$72</definedName>
    <definedName name="_xlnm.Print_Titles" localSheetId="2">Requirements!$3:$3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72" i="17" l="1"/>
  <c r="AA72" i="17"/>
  <c r="AD72" i="17" s="1"/>
  <c r="AC70" i="17"/>
  <c r="AA70" i="17"/>
  <c r="AD70" i="17" s="1"/>
  <c r="AC68" i="17"/>
  <c r="AA68" i="17"/>
  <c r="AC61" i="17"/>
  <c r="AC62" i="17"/>
  <c r="AC63" i="17"/>
  <c r="AC64" i="17"/>
  <c r="AC65" i="17"/>
  <c r="AC66" i="17"/>
  <c r="AA61" i="17"/>
  <c r="AA62" i="17"/>
  <c r="AA63" i="17"/>
  <c r="AD63" i="17" s="1"/>
  <c r="AA64" i="17"/>
  <c r="AD64" i="17" s="1"/>
  <c r="AA65" i="17"/>
  <c r="AA66" i="17"/>
  <c r="AC60" i="17"/>
  <c r="AD60" i="17" s="1"/>
  <c r="AA60" i="17"/>
  <c r="AC57" i="17"/>
  <c r="AC58" i="17"/>
  <c r="AA57" i="17"/>
  <c r="AA58" i="17"/>
  <c r="AC56" i="17"/>
  <c r="AA56" i="17"/>
  <c r="AD56" i="17" s="1"/>
  <c r="AC51" i="17"/>
  <c r="AC52" i="17"/>
  <c r="AC53" i="17"/>
  <c r="AC54" i="17"/>
  <c r="AA51" i="17"/>
  <c r="AD51" i="17" s="1"/>
  <c r="AA52" i="17"/>
  <c r="AD52" i="17" s="1"/>
  <c r="AA53" i="17"/>
  <c r="AD53" i="17" s="1"/>
  <c r="AA54" i="17"/>
  <c r="AD54" i="17" s="1"/>
  <c r="AC50" i="17"/>
  <c r="AA50" i="17"/>
  <c r="AC47" i="17"/>
  <c r="AA47" i="17"/>
  <c r="AC45" i="17"/>
  <c r="AA45" i="17"/>
  <c r="AC42" i="17"/>
  <c r="AC41" i="17"/>
  <c r="AA42" i="17"/>
  <c r="AA41" i="17"/>
  <c r="AC39" i="17"/>
  <c r="AA39" i="17"/>
  <c r="AC38" i="17"/>
  <c r="AA38" i="17"/>
  <c r="AC37" i="17"/>
  <c r="AA37" i="17"/>
  <c r="AD37" i="17" s="1"/>
  <c r="AC34" i="17"/>
  <c r="AA34" i="17"/>
  <c r="AD34" i="17" s="1"/>
  <c r="AA32" i="17"/>
  <c r="AC32" i="17"/>
  <c r="AC31" i="17"/>
  <c r="AA31" i="17"/>
  <c r="AD31" i="17" s="1"/>
  <c r="AE31" i="17" s="1"/>
  <c r="AC29" i="17"/>
  <c r="AA29" i="17"/>
  <c r="AD29" i="17" s="1"/>
  <c r="AE29" i="17" s="1"/>
  <c r="AC26" i="17"/>
  <c r="AC27" i="17"/>
  <c r="AA26" i="17"/>
  <c r="AA27" i="17"/>
  <c r="AC25" i="17"/>
  <c r="AA25" i="17"/>
  <c r="AD25" i="17" s="1"/>
  <c r="AC21" i="17"/>
  <c r="AC22" i="17"/>
  <c r="AC23" i="17"/>
  <c r="AA21" i="17"/>
  <c r="AA22" i="17"/>
  <c r="AA23" i="17"/>
  <c r="AA20" i="17"/>
  <c r="AC20" i="17"/>
  <c r="AC18" i="17"/>
  <c r="AA18" i="17"/>
  <c r="AC14" i="17"/>
  <c r="AC15" i="17"/>
  <c r="AC16" i="17"/>
  <c r="AA13" i="17"/>
  <c r="AA14" i="17"/>
  <c r="AA15" i="17"/>
  <c r="AA16" i="17"/>
  <c r="AC13" i="17"/>
  <c r="AC12" i="17"/>
  <c r="AA12" i="17"/>
  <c r="AA10" i="17"/>
  <c r="AC10" i="17"/>
  <c r="AC9" i="17"/>
  <c r="AA9" i="17"/>
  <c r="AD9" i="17" s="1"/>
  <c r="AC7" i="17"/>
  <c r="AA7" i="17"/>
  <c r="AA6" i="17"/>
  <c r="AA4" i="17"/>
  <c r="AC6" i="17"/>
  <c r="AC4" i="17"/>
  <c r="AD7" i="17" l="1"/>
  <c r="AD66" i="17"/>
  <c r="AD62" i="17"/>
  <c r="AD50" i="17"/>
  <c r="AD26" i="17"/>
  <c r="AD38" i="17"/>
  <c r="AD45" i="17"/>
  <c r="AD68" i="17"/>
  <c r="AD42" i="17"/>
  <c r="AD58" i="17"/>
  <c r="AD65" i="17"/>
  <c r="AD61" i="17"/>
  <c r="AD27" i="17"/>
  <c r="AD39" i="17"/>
  <c r="AD47" i="17"/>
  <c r="AD57" i="17"/>
  <c r="AD41" i="17"/>
  <c r="AD21" i="17"/>
  <c r="AD23" i="17"/>
  <c r="AD22" i="17"/>
  <c r="AD18" i="17"/>
  <c r="AD16" i="17"/>
  <c r="AD15" i="17"/>
  <c r="AD14" i="17"/>
  <c r="AD13" i="17"/>
  <c r="AD32" i="17"/>
  <c r="AE32" i="17" s="1"/>
  <c r="AD20" i="17"/>
  <c r="AD12" i="17"/>
  <c r="AD6" i="17"/>
  <c r="AE6" i="17" s="1"/>
  <c r="AD10" i="17"/>
  <c r="AD4" i="17"/>
  <c r="Y4" i="17" s="1"/>
  <c r="AE4" i="17" l="1"/>
  <c r="Y37" i="17"/>
  <c r="Y72" i="17"/>
  <c r="Y70" i="17"/>
  <c r="Y68" i="17"/>
  <c r="AE61" i="17"/>
  <c r="AT115" i="17" s="1"/>
  <c r="Y62" i="17"/>
  <c r="Y63" i="17"/>
  <c r="AE64" i="17"/>
  <c r="AT118" i="17" s="1"/>
  <c r="Y65" i="17"/>
  <c r="Y66" i="17"/>
  <c r="AE60" i="17"/>
  <c r="AT114" i="17" s="1"/>
  <c r="Y57" i="17"/>
  <c r="Y58" i="17"/>
  <c r="Y56" i="17"/>
  <c r="Y51" i="17"/>
  <c r="Y52" i="17"/>
  <c r="Y53" i="17"/>
  <c r="Y54" i="17"/>
  <c r="Y50" i="17"/>
  <c r="Y47" i="17"/>
  <c r="Y45" i="17"/>
  <c r="Y42" i="17"/>
  <c r="Y41" i="17"/>
  <c r="Y39" i="17"/>
  <c r="Y38" i="17"/>
  <c r="AE37" i="17"/>
  <c r="AT99" i="17" s="1"/>
  <c r="Y34" i="17"/>
  <c r="Y32" i="17"/>
  <c r="Y31" i="17"/>
  <c r="Y29" i="17"/>
  <c r="AE27" i="17"/>
  <c r="AT94" i="17" s="1"/>
  <c r="AE26" i="17"/>
  <c r="AT93" i="17" s="1"/>
  <c r="Y25" i="17"/>
  <c r="Y23" i="17"/>
  <c r="Y22" i="17"/>
  <c r="Y21" i="17"/>
  <c r="Y20" i="17"/>
  <c r="Y18" i="17"/>
  <c r="Y13" i="17"/>
  <c r="Y14" i="17"/>
  <c r="Y15" i="17"/>
  <c r="Y16" i="17"/>
  <c r="Y12" i="17"/>
  <c r="Y10" i="17"/>
  <c r="Y9" i="17"/>
  <c r="Y7" i="17"/>
  <c r="Y6" i="17"/>
  <c r="AE70" i="17"/>
  <c r="AT122" i="17" s="1"/>
  <c r="AE62" i="17"/>
  <c r="AT116" i="17" s="1"/>
  <c r="AE63" i="17"/>
  <c r="AT117" i="17" s="1"/>
  <c r="AE57" i="17"/>
  <c r="AT112" i="17" s="1"/>
  <c r="AE52" i="17"/>
  <c r="AT108" i="17" s="1"/>
  <c r="AE39" i="17"/>
  <c r="AT101" i="17" s="1"/>
  <c r="AE10" i="17"/>
  <c r="AT81" i="17" s="1"/>
  <c r="AT96" i="17"/>
  <c r="AT97" i="17"/>
  <c r="AU78" i="17"/>
  <c r="AU96" i="17"/>
  <c r="AE23" i="17"/>
  <c r="AT91" i="17" s="1"/>
  <c r="AE18" i="17"/>
  <c r="AT87" i="17" s="1"/>
  <c r="AU123" i="17"/>
  <c r="AU122" i="17"/>
  <c r="AU121" i="17"/>
  <c r="AU115" i="17"/>
  <c r="AU116" i="17"/>
  <c r="AU117" i="17"/>
  <c r="AU118" i="17"/>
  <c r="AU119" i="17"/>
  <c r="AU120" i="17"/>
  <c r="AU114" i="17"/>
  <c r="AU112" i="17"/>
  <c r="AU113" i="17"/>
  <c r="AU111" i="17"/>
  <c r="AU110" i="17"/>
  <c r="AU107" i="17"/>
  <c r="AU108" i="17"/>
  <c r="AU109" i="17"/>
  <c r="AU106" i="17"/>
  <c r="AU105" i="17"/>
  <c r="AU104" i="17"/>
  <c r="AU103" i="17"/>
  <c r="AU102" i="17"/>
  <c r="AU100" i="17"/>
  <c r="AU101" i="17"/>
  <c r="AU99" i="17"/>
  <c r="AU98" i="17"/>
  <c r="AU97" i="17"/>
  <c r="AU95" i="17"/>
  <c r="AU94" i="17"/>
  <c r="AU93" i="17"/>
  <c r="AU92" i="17"/>
  <c r="AU91" i="17"/>
  <c r="AU89" i="17"/>
  <c r="AU90" i="17"/>
  <c r="AU88" i="17"/>
  <c r="AU87" i="17"/>
  <c r="AU86" i="17"/>
  <c r="AU84" i="17"/>
  <c r="AU85" i="17"/>
  <c r="AU83" i="17"/>
  <c r="AU82" i="17"/>
  <c r="AU81" i="17"/>
  <c r="AU80" i="17"/>
  <c r="AU79" i="17"/>
  <c r="AE72" i="17" l="1"/>
  <c r="AT123" i="17" s="1"/>
  <c r="AE68" i="17"/>
  <c r="AT121" i="17" s="1"/>
  <c r="AE58" i="17"/>
  <c r="AT113" i="17" s="1"/>
  <c r="AE56" i="17"/>
  <c r="AT111" i="17" s="1"/>
  <c r="AE47" i="17"/>
  <c r="AT105" i="17" s="1"/>
  <c r="AE45" i="17"/>
  <c r="AT104" i="17" s="1"/>
  <c r="AE42" i="17"/>
  <c r="AT103" i="17" s="1"/>
  <c r="Y61" i="17"/>
  <c r="AE7" i="17"/>
  <c r="AT79" i="17" s="1"/>
  <c r="AE38" i="17"/>
  <c r="AT100" i="17" s="1"/>
  <c r="AE65" i="17"/>
  <c r="AT119" i="17" s="1"/>
  <c r="AE41" i="17"/>
  <c r="AT102" i="17" s="1"/>
  <c r="AE50" i="17"/>
  <c r="AT106" i="17" s="1"/>
  <c r="AE34" i="17"/>
  <c r="AT98" i="17" s="1"/>
  <c r="AE51" i="17"/>
  <c r="AT107" i="17" s="1"/>
  <c r="AE66" i="17"/>
  <c r="AT120" i="17" s="1"/>
  <c r="Y64" i="17"/>
  <c r="Y60" i="17"/>
  <c r="AT95" i="17"/>
  <c r="Y27" i="17"/>
  <c r="AE22" i="17"/>
  <c r="AT90" i="17" s="1"/>
  <c r="AE14" i="17"/>
  <c r="AT84" i="17" s="1"/>
  <c r="AE25" i="17"/>
  <c r="AT92" i="17" s="1"/>
  <c r="Y26" i="17"/>
  <c r="AE13" i="17"/>
  <c r="AT83" i="17" s="1"/>
  <c r="AE12" i="17"/>
  <c r="AT82" i="17" s="1"/>
  <c r="AE54" i="17"/>
  <c r="AT110" i="17" s="1"/>
  <c r="AE53" i="17"/>
  <c r="AT109" i="17" s="1"/>
  <c r="AE21" i="17"/>
  <c r="AT89" i="17" s="1"/>
  <c r="AE20" i="17"/>
  <c r="AT88" i="17" s="1"/>
  <c r="AE16" i="17"/>
  <c r="AT86" i="17" s="1"/>
  <c r="AE15" i="17"/>
  <c r="AT85" i="17" s="1"/>
  <c r="AT78" i="17"/>
  <c r="AE9" i="17"/>
  <c r="AT80" i="17" s="1"/>
  <c r="AT77" i="17" l="1"/>
  <c r="AQ85" i="17"/>
  <c r="AQ84" i="17"/>
  <c r="AQ83" i="17"/>
  <c r="AU77" i="17"/>
  <c r="AS123" i="17" l="1"/>
  <c r="AS122" i="17"/>
  <c r="AS121" i="17"/>
  <c r="AS120" i="17"/>
  <c r="AS119" i="17"/>
  <c r="AS118" i="17"/>
  <c r="AS117" i="17"/>
  <c r="AS116" i="17"/>
  <c r="AS115" i="17"/>
  <c r="AS114" i="17"/>
  <c r="AS113" i="17"/>
  <c r="AS112" i="17"/>
  <c r="AS111" i="17"/>
  <c r="AS110" i="17"/>
  <c r="AS109" i="17"/>
  <c r="AS108" i="17"/>
  <c r="AS107" i="17"/>
  <c r="AS106" i="17"/>
  <c r="AS105" i="17"/>
  <c r="AS104" i="17"/>
  <c r="AS103" i="17"/>
  <c r="AS102" i="17"/>
  <c r="AS101" i="17"/>
  <c r="AS100" i="17"/>
  <c r="AS99" i="17"/>
  <c r="AS98" i="17"/>
  <c r="AS97" i="17"/>
  <c r="AS96" i="17"/>
  <c r="AS95" i="17"/>
  <c r="AS94" i="17"/>
  <c r="AS93" i="17"/>
  <c r="AS92" i="17"/>
  <c r="AS91" i="17"/>
  <c r="AS90" i="17"/>
  <c r="AS89" i="17"/>
  <c r="AS88" i="17"/>
  <c r="AS87" i="17"/>
  <c r="AS86" i="17"/>
  <c r="AS85" i="17"/>
  <c r="AS84" i="17"/>
  <c r="AS83" i="17"/>
  <c r="AS82" i="17"/>
  <c r="AS81" i="17"/>
  <c r="AS80" i="17"/>
  <c r="AS79" i="17"/>
  <c r="AS78" i="17"/>
  <c r="AS77" i="17"/>
  <c r="AR123" i="17"/>
  <c r="AR122" i="17"/>
  <c r="AR121" i="17"/>
  <c r="AR120" i="17"/>
  <c r="AR119" i="17"/>
  <c r="AR118" i="17"/>
  <c r="AR117" i="17"/>
  <c r="AR116" i="17"/>
  <c r="AR115" i="17"/>
  <c r="AR114" i="17"/>
  <c r="AR113" i="17"/>
  <c r="AR112" i="17"/>
  <c r="AR111" i="17"/>
  <c r="AR110" i="17"/>
  <c r="AR109" i="17"/>
  <c r="AR108" i="17"/>
  <c r="AR107" i="17"/>
  <c r="AR106" i="17"/>
  <c r="AR105" i="17"/>
  <c r="AR104" i="17"/>
  <c r="AR103" i="17"/>
  <c r="AR102" i="17"/>
  <c r="AR101" i="17"/>
  <c r="AR100" i="17"/>
  <c r="AR99" i="17"/>
  <c r="AR98" i="17"/>
  <c r="AR97" i="17"/>
  <c r="AR96" i="17"/>
  <c r="AR95" i="17"/>
  <c r="AR94" i="17"/>
  <c r="AR93" i="17"/>
  <c r="AR92" i="17"/>
  <c r="AR91" i="17"/>
  <c r="AR90" i="17"/>
  <c r="AR89" i="17"/>
  <c r="AR88" i="17"/>
  <c r="AR87" i="17"/>
  <c r="AR86" i="17"/>
  <c r="AR85" i="17"/>
  <c r="AR84" i="17"/>
  <c r="AR83" i="17"/>
  <c r="AR82" i="17"/>
  <c r="AR81" i="17"/>
  <c r="AR80" i="17"/>
  <c r="AR79" i="17"/>
  <c r="AR78" i="17"/>
  <c r="AW123" i="17"/>
  <c r="AW122" i="17"/>
  <c r="AW121" i="17"/>
  <c r="AW120" i="17"/>
  <c r="AW119" i="17"/>
  <c r="AW118" i="17"/>
  <c r="AW117" i="17"/>
  <c r="AW116" i="17"/>
  <c r="AW115" i="17"/>
  <c r="AW114" i="17"/>
  <c r="AW113" i="17"/>
  <c r="AW112" i="17"/>
  <c r="AW111" i="17"/>
  <c r="AW110" i="17"/>
  <c r="AW109" i="17"/>
  <c r="AW108" i="17"/>
  <c r="AW107" i="17"/>
  <c r="AW106" i="17"/>
  <c r="AW105" i="17"/>
  <c r="AW104" i="17"/>
  <c r="AW103" i="17"/>
  <c r="AW102" i="17"/>
  <c r="AW101" i="17"/>
  <c r="AW100" i="17"/>
  <c r="AW99" i="17"/>
  <c r="AW98" i="17"/>
  <c r="AW97" i="17"/>
  <c r="AW96" i="17"/>
  <c r="AW95" i="17"/>
  <c r="AW93" i="17"/>
  <c r="AW94" i="17"/>
  <c r="AW92" i="17"/>
  <c r="AW91" i="17"/>
  <c r="AW90" i="17"/>
  <c r="AW89" i="17"/>
  <c r="AW88" i="17"/>
  <c r="AW87" i="17"/>
  <c r="AW86" i="17"/>
  <c r="AW85" i="17"/>
  <c r="AW84" i="17"/>
  <c r="AW83" i="17"/>
  <c r="AW82" i="17"/>
  <c r="AW81" i="17"/>
  <c r="AW80" i="17"/>
  <c r="AW79" i="17"/>
  <c r="AW78" i="17"/>
  <c r="AW77" i="17"/>
  <c r="AV123" i="17"/>
  <c r="AV122" i="17"/>
  <c r="AV121" i="17"/>
  <c r="AV120" i="17"/>
  <c r="AV119" i="17"/>
  <c r="AV118" i="17"/>
  <c r="AV117" i="17"/>
  <c r="AV116" i="17"/>
  <c r="AV115" i="17"/>
  <c r="AV114" i="17"/>
  <c r="AV113" i="17"/>
  <c r="AV112" i="17"/>
  <c r="AV111" i="17"/>
  <c r="AV110" i="17"/>
  <c r="AV109" i="17"/>
  <c r="AV108" i="17"/>
  <c r="AV107" i="17"/>
  <c r="AV106" i="17"/>
  <c r="AV105" i="17"/>
  <c r="AV104" i="17"/>
  <c r="AV103" i="17"/>
  <c r="AV102" i="17"/>
  <c r="AV101" i="17"/>
  <c r="AV100" i="17"/>
  <c r="AV99" i="17"/>
  <c r="AV98" i="17"/>
  <c r="AV97" i="17"/>
  <c r="AV96" i="17"/>
  <c r="AV95" i="17"/>
  <c r="AV94" i="17"/>
  <c r="AV93" i="17"/>
  <c r="AV92" i="17"/>
  <c r="AV91" i="17"/>
  <c r="AV90" i="17"/>
  <c r="AV89" i="17"/>
  <c r="AV88" i="17"/>
  <c r="AV87" i="17"/>
  <c r="AV86" i="17"/>
  <c r="AV85" i="17"/>
  <c r="AV84" i="17"/>
  <c r="AV83" i="17"/>
  <c r="AV82" i="17"/>
  <c r="AV81" i="17"/>
  <c r="AV80" i="17"/>
  <c r="AV79" i="17"/>
  <c r="AV78" i="17"/>
  <c r="AV77" i="17"/>
  <c r="AQ123" i="17" l="1"/>
  <c r="AQ94" i="17"/>
  <c r="AQ113" i="17"/>
  <c r="AQ105" i="17"/>
  <c r="AQ119" i="17"/>
  <c r="BB97" i="17"/>
  <c r="AQ111" i="17"/>
  <c r="AQ103" i="17"/>
  <c r="BB101" i="17"/>
  <c r="BC101" i="17" s="1"/>
  <c r="BB82" i="17"/>
  <c r="BB87" i="17"/>
  <c r="BB85" i="17"/>
  <c r="BB80" i="17"/>
  <c r="BB83" i="17"/>
  <c r="BB86" i="17"/>
  <c r="BB99" i="17"/>
  <c r="BB89" i="17"/>
  <c r="BB95" i="17"/>
  <c r="BB90" i="17"/>
  <c r="BB84" i="17"/>
  <c r="BB92" i="17"/>
  <c r="BB93" i="17"/>
  <c r="BB98" i="17"/>
  <c r="BB79" i="17"/>
  <c r="BB81" i="17"/>
  <c r="BB96" i="17"/>
  <c r="AQ107" i="17"/>
  <c r="AQ102" i="17"/>
  <c r="AQ101" i="17"/>
  <c r="AQ97" i="17"/>
  <c r="AX123" i="17" l="1"/>
  <c r="AX111" i="17"/>
  <c r="AX107" i="17"/>
  <c r="AX102" i="17"/>
  <c r="AX103" i="17"/>
  <c r="AX94" i="17"/>
  <c r="AQ99" i="17"/>
  <c r="AX113" i="17"/>
  <c r="AQ91" i="17"/>
  <c r="AQ86" i="17"/>
  <c r="AQ112" i="17"/>
  <c r="AQ106" i="17"/>
  <c r="AQ87" i="17"/>
  <c r="AQ114" i="17"/>
  <c r="AQ104" i="17"/>
  <c r="AX85" i="17"/>
  <c r="AQ93" i="17"/>
  <c r="AQ92" i="17"/>
  <c r="AQ120" i="17"/>
  <c r="AQ118" i="17"/>
  <c r="AQ81" i="17"/>
  <c r="AQ79" i="17"/>
  <c r="AQ78" i="17"/>
  <c r="AQ89" i="17"/>
  <c r="AQ82" i="17"/>
  <c r="AQ80" i="17"/>
  <c r="AQ108" i="17"/>
  <c r="AX105" i="17"/>
  <c r="AX119" i="17"/>
  <c r="AX97" i="17"/>
  <c r="AX83" i="17"/>
  <c r="AX84" i="17"/>
  <c r="AQ90" i="17"/>
  <c r="AQ121" i="17"/>
  <c r="AQ115" i="17"/>
  <c r="AQ100" i="17"/>
  <c r="AQ98" i="17"/>
  <c r="AQ96" i="17"/>
  <c r="AQ88" i="17"/>
  <c r="AQ117" i="17"/>
  <c r="AQ116" i="17"/>
  <c r="BC89" i="17"/>
  <c r="BC92" i="17"/>
  <c r="BC95" i="17"/>
  <c r="AQ122" i="17"/>
  <c r="AQ110" i="17"/>
  <c r="AQ109" i="17"/>
  <c r="AX101" i="17"/>
  <c r="AQ95" i="17"/>
  <c r="AQ77" i="17"/>
  <c r="AR77" i="17"/>
  <c r="AX122" i="17" l="1"/>
  <c r="AX121" i="17"/>
  <c r="AX116" i="17"/>
  <c r="AX117" i="17"/>
  <c r="AX115" i="17"/>
  <c r="AX118" i="17"/>
  <c r="AX120" i="17"/>
  <c r="AX114" i="17"/>
  <c r="AX112" i="17"/>
  <c r="AX108" i="17"/>
  <c r="AX109" i="17"/>
  <c r="AX110" i="17"/>
  <c r="AX106" i="17"/>
  <c r="AX104" i="17"/>
  <c r="AX100" i="17"/>
  <c r="AX99" i="17"/>
  <c r="AX98" i="17"/>
  <c r="AX96" i="17"/>
  <c r="AX95" i="17"/>
  <c r="AX92" i="17"/>
  <c r="AX93" i="17"/>
  <c r="AX91" i="17"/>
  <c r="AX89" i="17"/>
  <c r="AX90" i="17"/>
  <c r="AX88" i="17"/>
  <c r="AX87" i="17"/>
  <c r="AX86" i="17"/>
  <c r="AX82" i="17"/>
  <c r="AX81" i="17"/>
  <c r="AX79" i="17"/>
  <c r="BB78" i="17"/>
  <c r="BC78" i="17" s="1"/>
  <c r="AX78" i="17"/>
  <c r="AX80" i="17"/>
  <c r="AH81" i="17"/>
  <c r="AX77" i="17"/>
  <c r="AH84" i="17"/>
  <c r="AH83" i="17"/>
  <c r="AH82" i="17"/>
  <c r="AH85" i="17" l="1"/>
  <c r="AI85" i="17" s="1"/>
  <c r="AI84" i="17"/>
  <c r="AI82" i="17"/>
  <c r="AI81" i="17"/>
  <c r="AI83" i="17"/>
</calcChain>
</file>

<file path=xl/sharedStrings.xml><?xml version="1.0" encoding="utf-8"?>
<sst xmlns="http://schemas.openxmlformats.org/spreadsheetml/2006/main" count="849" uniqueCount="283">
  <si>
    <t>3.2.2</t>
  </si>
  <si>
    <t>Status</t>
  </si>
  <si>
    <t>21a</t>
  </si>
  <si>
    <t>21b</t>
  </si>
  <si>
    <t>Overview and Key Requirements (Leadership &amp; Accountability)</t>
  </si>
  <si>
    <t>Disposal</t>
  </si>
  <si>
    <t>3.1.1</t>
  </si>
  <si>
    <t>3.1.2</t>
  </si>
  <si>
    <t>Maturity</t>
  </si>
  <si>
    <t>System Status</t>
  </si>
  <si>
    <t>3.1.3</t>
  </si>
  <si>
    <t>3.1.4</t>
  </si>
  <si>
    <t>12a</t>
  </si>
  <si>
    <t>12b</t>
  </si>
  <si>
    <t>16a</t>
  </si>
  <si>
    <t>16b</t>
  </si>
  <si>
    <t>18a</t>
  </si>
  <si>
    <t>18b</t>
  </si>
  <si>
    <t>3.3.1</t>
  </si>
  <si>
    <t>3.3.2</t>
  </si>
  <si>
    <t>3.4.2</t>
  </si>
  <si>
    <t>3.4.3</t>
  </si>
  <si>
    <t>32a</t>
  </si>
  <si>
    <t>32b</t>
  </si>
  <si>
    <t>37a</t>
  </si>
  <si>
    <t>37b</t>
  </si>
  <si>
    <t>3.4.4</t>
  </si>
  <si>
    <t>3.1.5</t>
  </si>
  <si>
    <t>Yes</t>
  </si>
  <si>
    <t>No</t>
  </si>
  <si>
    <t>Options</t>
  </si>
  <si>
    <t>Innocence</t>
  </si>
  <si>
    <t>Awareness</t>
  </si>
  <si>
    <t>Developing</t>
  </si>
  <si>
    <t>Competence</t>
  </si>
  <si>
    <t>Please Select</t>
  </si>
  <si>
    <t>N/A</t>
  </si>
  <si>
    <t>Implementation completion date</t>
  </si>
  <si>
    <t>Compliance</t>
  </si>
  <si>
    <t>Not Applicable</t>
  </si>
  <si>
    <t>Rating</t>
  </si>
  <si>
    <t>Descriptor</t>
  </si>
  <si>
    <t>No asset management policy, procedure, process document or manual providing any direction.</t>
  </si>
  <si>
    <t>System information is fully implemented and controlled within an asset management system. Documents have been reviewed and revisions (if applicable) have been driven through proper consultation. An assurance program is in place.</t>
  </si>
  <si>
    <t>System improvements are selectively chosen, justified and implemented only when future performance requirements in conjunction with external benchmarking add incremental value to the achievement of business objectives.</t>
  </si>
  <si>
    <t>Effectiveness of Application</t>
  </si>
  <si>
    <t>Optimising</t>
  </si>
  <si>
    <t>AMAF Compliance</t>
  </si>
  <si>
    <t>Non-comply</t>
  </si>
  <si>
    <t>Comply</t>
  </si>
  <si>
    <t>Partial</t>
  </si>
  <si>
    <t>Unassessed</t>
  </si>
  <si>
    <t>Check Input</t>
  </si>
  <si>
    <t>Non-Comply</t>
  </si>
  <si>
    <t>A</t>
  </si>
  <si>
    <t>B</t>
  </si>
  <si>
    <t>C</t>
  </si>
  <si>
    <t>D</t>
  </si>
  <si>
    <t>E</t>
  </si>
  <si>
    <t>F</t>
  </si>
  <si>
    <t>G</t>
  </si>
  <si>
    <t>System status</t>
  </si>
  <si>
    <t>Planning</t>
  </si>
  <si>
    <t>Acquisition</t>
  </si>
  <si>
    <t>Operation</t>
  </si>
  <si>
    <t>Legend</t>
  </si>
  <si>
    <t>Compliance Summary
(Standing Direction 4.2.3)</t>
  </si>
  <si>
    <t>AMAF Clause</t>
  </si>
  <si>
    <t>Index</t>
  </si>
  <si>
    <t>Action</t>
  </si>
  <si>
    <t>Self-assessment State</t>
  </si>
  <si>
    <t>Un-assessed</t>
  </si>
  <si>
    <t>Scale</t>
  </si>
  <si>
    <t>MR</t>
  </si>
  <si>
    <t>Plan</t>
  </si>
  <si>
    <t>n/a</t>
  </si>
  <si>
    <t>Not applicable</t>
  </si>
  <si>
    <t>Maturity System Status</t>
  </si>
  <si>
    <t>Maturity Effectiveness and Implementation</t>
  </si>
  <si>
    <t>Summary sheet maturity scale</t>
  </si>
  <si>
    <t>Ef of App</t>
  </si>
  <si>
    <t>Maturity 
System Status</t>
  </si>
  <si>
    <t>Maturity 
Effectiveness of Application</t>
  </si>
  <si>
    <t>Plan Appr.</t>
  </si>
  <si>
    <t>Allocating asset management responsibility</t>
  </si>
  <si>
    <t>Monitoring asset performance</t>
  </si>
  <si>
    <t>Reporting to Government</t>
  </si>
  <si>
    <t>Evaluation of asset performance</t>
  </si>
  <si>
    <t>Asset management strategy</t>
  </si>
  <si>
    <t>Risk management and contingency planning</t>
  </si>
  <si>
    <t>Monitoring and preventive action</t>
  </si>
  <si>
    <t>Information management</t>
  </si>
  <si>
    <t>Record Keeping</t>
  </si>
  <si>
    <t>Overview</t>
  </si>
  <si>
    <t>Maintenance of assets</t>
  </si>
  <si>
    <t>Asset valuation</t>
  </si>
  <si>
    <t>Resourcing and Skills</t>
  </si>
  <si>
    <t>Progress Summary</t>
  </si>
  <si>
    <t>Concac</t>
  </si>
  <si>
    <t>complyyes</t>
  </si>
  <si>
    <t>partialyes</t>
  </si>
  <si>
    <t>non-complyyes</t>
  </si>
  <si>
    <t>Plan Status</t>
  </si>
  <si>
    <t>DEDJTR matrix not in use - for visualisation only</t>
  </si>
  <si>
    <t>read back</t>
  </si>
  <si>
    <t>Check input</t>
  </si>
  <si>
    <t>pp = plan prepared</t>
  </si>
  <si>
    <t>pa = plan approved</t>
  </si>
  <si>
    <t>ep = evidence provided</t>
  </si>
  <si>
    <t>ea = evidence approved</t>
  </si>
  <si>
    <t>mat = material</t>
  </si>
  <si>
    <t>stat = plan status</t>
  </si>
  <si>
    <t>mss = maturity system status</t>
  </si>
  <si>
    <t>mea = maturity effectiveness of application</t>
  </si>
  <si>
    <t>Cell Labels</t>
  </si>
  <si>
    <t>mo = compliance assessment</t>
  </si>
  <si>
    <t>Plan Status read back</t>
  </si>
  <si>
    <t>maturity read back</t>
  </si>
  <si>
    <t>Asset Disposal</t>
  </si>
  <si>
    <t>Governance</t>
  </si>
  <si>
    <t>Other Requirements</t>
  </si>
  <si>
    <t>Asset management system performance</t>
  </si>
  <si>
    <t>Acquisition process</t>
  </si>
  <si>
    <t>Attestation requirements</t>
  </si>
  <si>
    <t>Overview and Key Requirements</t>
  </si>
  <si>
    <t>Other requirements</t>
  </si>
  <si>
    <t>Monitoring and preventative action</t>
  </si>
  <si>
    <t>Record keeping</t>
  </si>
  <si>
    <t>Plan Developed</t>
  </si>
  <si>
    <t>Plan Approved</t>
  </si>
  <si>
    <t>CHANGE LOG</t>
  </si>
  <si>
    <t>v1</t>
  </si>
  <si>
    <t>v2</t>
  </si>
  <si>
    <t>v3</t>
  </si>
  <si>
    <t>hyperlinks to sharepoints removed</t>
  </si>
  <si>
    <r>
      <t xml:space="preserve">knowledge hub 4.3.2: </t>
    </r>
    <r>
      <rPr>
        <sz val="10"/>
        <color rgb="FF000000"/>
        <rFont val="Calibri"/>
        <family val="2"/>
        <scheme val="minor"/>
      </rPr>
      <t>The Asset Management Strategy (Part B - Tactical) must be integrated with an organisation's overall planning framework, support clear, logical and robust decision making and address short, medium and long-term planning.  It should also be consistent with portfolio requirements.</t>
    </r>
  </si>
  <si>
    <t>Target maturity</t>
  </si>
  <si>
    <t>Overall Assessment</t>
  </si>
  <si>
    <t>Overall Assessment (b)</t>
  </si>
  <si>
    <t>Overall Assessment (Black)</t>
  </si>
  <si>
    <t>U/A</t>
  </si>
  <si>
    <t>Maturity System Status (#)</t>
  </si>
  <si>
    <t>Maturity  (#)
Effectiveness of Application</t>
  </si>
  <si>
    <t>Response/ approach</t>
  </si>
  <si>
    <t>Evidence Title &amp; Reference / Link</t>
  </si>
  <si>
    <t>Material? (refer to your agency's guidance)</t>
  </si>
  <si>
    <t>Remedial actions and timeframes (if required)</t>
  </si>
  <si>
    <t>Target Maturity (Red)</t>
  </si>
  <si>
    <t>Complete 
here</t>
  </si>
  <si>
    <t>Target</t>
  </si>
  <si>
    <t>Overall</t>
  </si>
  <si>
    <t>(0-4)*</t>
  </si>
  <si>
    <t>Effectiveness of application</t>
  </si>
  <si>
    <t>-</t>
  </si>
  <si>
    <t>Not Applicable </t>
  </si>
  <si>
    <t>Systems and process are not in place, limited awareness of the AMAF requirement.</t>
  </si>
  <si>
    <t>No evidence of personnel using the information available.</t>
  </si>
  <si>
    <t>Desired outcomes to support business objectives are unknown.</t>
  </si>
  <si>
    <t>Awareness (1)</t>
  </si>
  <si>
    <t>Systems and processes are being developed, effectiveness of application is not consistent, some knowledge of the AMAF mandatory requirement.</t>
  </si>
  <si>
    <t>Asset management system are being developed within a reasonable agreed timeframe, and development of documented information has commenced.</t>
  </si>
  <si>
    <t>Relevant practices are derived and driven by personal knowledge and experience, not always referring to the relevant system requirements.</t>
  </si>
  <si>
    <t>Desired outcomes to support business objectives are known but not achieved.</t>
  </si>
  <si>
    <t>Systems and processes are being embedded, often applied effectively, with clear links to the AMAF mandatory requirement.</t>
  </si>
  <si>
    <t>System documentation, providing direction is at released version. All requirements are communicated and there is a reasonable understanding of involved personnel of its intended purpose and its impact on asset management objectives.</t>
  </si>
  <si>
    <t>System requirements are being utilised to drive work practices and assist personnel to be safe, effective and productive.</t>
  </si>
  <si>
    <t>Desired outcomes to support business objectives are known with partial achievement. Work currently under development to achieve the remaining outcomes.</t>
  </si>
  <si>
    <t>Systems and processes fully in place, consistently applied and systematically meeting the AMAF requirement, includes a continuous improvement process to expand system performance above AMAF minimum requirements.</t>
  </si>
  <si>
    <t>Competent resources are being applied with the rigour and discipline. Personnel proactively report system improvements where applicable. Leaders monitor and report on performance and its alignment with business objectives. System feedback drives resource planning to make improvements.</t>
  </si>
  <si>
    <t>Desired outcomes to support business objectives have been achieved.</t>
  </si>
  <si>
    <t>Optimising (4)</t>
  </si>
  <si>
    <t>Systems and processes are now leading practice, exceeding the AMAF mandatory requirement, and constantly being improved to align with support and drive organisations objectives.</t>
  </si>
  <si>
    <t>All practices are always conforming to the requirements of a best practice culture where all controls are fully effective.</t>
  </si>
  <si>
    <t>Desired outcomes to support business objectives have been achieved. Ongoing review and optimisation of outcomes are planned. Delivers against optimised outcomes.</t>
  </si>
  <si>
    <t>Complete here</t>
  </si>
  <si>
    <t xml:space="preserve">No. </t>
  </si>
  <si>
    <t>Chapter</t>
  </si>
  <si>
    <t>Area</t>
  </si>
  <si>
    <t>Requirement</t>
  </si>
  <si>
    <t>Leadership and accountability</t>
  </si>
  <si>
    <t>Overview and key requirements</t>
  </si>
  <si>
    <t>o</t>
  </si>
  <si>
    <t>Resourcing and skills</t>
  </si>
  <si>
    <t>12a.</t>
  </si>
  <si>
    <t>12b.</t>
  </si>
  <si>
    <t>Monitoring</t>
  </si>
  <si>
    <t>to ensure that the systems have been implemented and maintained, and are effective in meeting asset management requirements and responsibilities.</t>
  </si>
  <si>
    <t>16a.</t>
  </si>
  <si>
    <t xml:space="preserve">16b. </t>
  </si>
  <si>
    <t>18a.</t>
  </si>
  <si>
    <t>18b.</t>
  </si>
  <si>
    <t>21a.</t>
  </si>
  <si>
    <t>21b.</t>
  </si>
  <si>
    <t xml:space="preserve">Operation </t>
  </si>
  <si>
    <t>Monitoring and preventative actions</t>
  </si>
  <si>
    <t>32a.</t>
  </si>
  <si>
    <t xml:space="preserve">32b. </t>
  </si>
  <si>
    <t xml:space="preserve">37a. </t>
  </si>
  <si>
    <t>37b.</t>
  </si>
  <si>
    <t xml:space="preserve">Disposal </t>
  </si>
  <si>
    <t xml:space="preserve">[1] Refer to provisions in the Standing Directions on the role of the Responsible Body when the agency has been exempt from audit committee requirements.  </t>
  </si>
  <si>
    <r>
      <t xml:space="preserve">* The overall rating is the lowest rating value between </t>
    </r>
    <r>
      <rPr>
        <i/>
        <sz val="9"/>
        <color rgb="FF000000"/>
        <rFont val="Arial"/>
        <family val="2"/>
      </rPr>
      <t>System status</t>
    </r>
    <r>
      <rPr>
        <sz val="9"/>
        <color rgb="FF000000"/>
        <rFont val="Arial"/>
        <family val="2"/>
      </rPr>
      <t xml:space="preserve"> and </t>
    </r>
    <r>
      <rPr>
        <i/>
        <sz val="9"/>
        <color rgb="FF000000"/>
        <rFont val="Arial"/>
        <family val="2"/>
      </rPr>
      <t>Effectiveness of application.</t>
    </r>
  </si>
  <si>
    <t xml:space="preserve">Compliance and maturity rating tool </t>
  </si>
  <si>
    <t>Asset management maturity</t>
  </si>
  <si>
    <t>Asset planning</t>
  </si>
  <si>
    <t>Asset acquisition</t>
  </si>
  <si>
    <t>Asset operation</t>
  </si>
  <si>
    <t>Asset disposal</t>
  </si>
  <si>
    <t>Disposal process</t>
  </si>
  <si>
    <t>Record keeping responsibility</t>
  </si>
  <si>
    <t>Avset Valuation</t>
  </si>
  <si>
    <t>Whole-of-life asset management</t>
  </si>
  <si>
    <t>AMAF mandatory requirements</t>
  </si>
  <si>
    <r>
      <t>–</t>
    </r>
    <r>
      <rPr>
        <sz val="7"/>
        <color theme="1"/>
        <rFont val="Arial"/>
        <family val="2"/>
      </rPr>
      <t xml:space="preserve">     </t>
    </r>
    <r>
      <rPr>
        <sz val="10"/>
        <color theme="1"/>
        <rFont val="Arial"/>
        <family val="2"/>
      </rPr>
      <t>their assets; and</t>
    </r>
  </si>
  <si>
    <r>
      <t>–</t>
    </r>
    <r>
      <rPr>
        <sz val="7"/>
        <color theme="1"/>
        <rFont val="Arial"/>
        <family val="2"/>
      </rPr>
      <t xml:space="preserve">     </t>
    </r>
    <r>
      <rPr>
        <sz val="10"/>
        <color theme="1"/>
        <rFont val="Arial"/>
        <family val="2"/>
      </rPr>
      <t>the overall asset management systems themselves;</t>
    </r>
  </si>
  <si>
    <r>
      <t>–</t>
    </r>
    <r>
      <rPr>
        <sz val="7"/>
        <color theme="1"/>
        <rFont val="Arial"/>
        <family val="2"/>
      </rPr>
      <t xml:space="preserve">     </t>
    </r>
    <r>
      <rPr>
        <sz val="10"/>
        <color theme="1"/>
        <rFont val="Arial"/>
        <family val="2"/>
      </rPr>
      <t>the maturity of their asset management systems and practices;</t>
    </r>
  </si>
  <si>
    <r>
      <t>–</t>
    </r>
    <r>
      <rPr>
        <sz val="7"/>
        <color theme="1"/>
        <rFont val="Arial"/>
        <family val="2"/>
      </rPr>
      <t xml:space="preserve">     </t>
    </r>
    <r>
      <rPr>
        <sz val="10"/>
        <color theme="1"/>
        <rFont val="Arial"/>
        <family val="2"/>
      </rPr>
      <t>the maturity of their systems and practices against their aspirational target; and</t>
    </r>
  </si>
  <si>
    <r>
      <t>–</t>
    </r>
    <r>
      <rPr>
        <sz val="7"/>
        <color theme="1"/>
        <rFont val="Arial"/>
        <family val="2"/>
      </rPr>
      <t xml:space="preserve">     </t>
    </r>
    <r>
      <rPr>
        <sz val="10"/>
        <color theme="1"/>
        <rFont val="Arial"/>
        <family val="2"/>
      </rPr>
      <t>their path towards achieving their aspirational target.</t>
    </r>
  </si>
  <si>
    <r>
      <t>–</t>
    </r>
    <r>
      <rPr>
        <sz val="7"/>
        <color theme="1"/>
        <rFont val="Arial"/>
        <family val="2"/>
      </rPr>
      <t xml:space="preserve">     </t>
    </r>
    <r>
      <rPr>
        <sz val="10"/>
        <color theme="1"/>
        <rFont val="Arial"/>
        <family val="2"/>
      </rPr>
      <t>solutions to support service delivery that do not involve asset acquisitions;</t>
    </r>
  </si>
  <si>
    <r>
      <t>–</t>
    </r>
    <r>
      <rPr>
        <sz val="7"/>
        <color theme="1"/>
        <rFont val="Arial"/>
        <family val="2"/>
      </rPr>
      <t xml:space="preserve">     </t>
    </r>
    <r>
      <rPr>
        <sz val="10"/>
        <color theme="1"/>
        <rFont val="Arial"/>
        <family val="2"/>
      </rPr>
      <t>risks in acquiring assets or delivering services;</t>
    </r>
  </si>
  <si>
    <r>
      <t>–</t>
    </r>
    <r>
      <rPr>
        <sz val="7"/>
        <color theme="1"/>
        <rFont val="Arial"/>
        <family val="2"/>
      </rPr>
      <t xml:space="preserve">     </t>
    </r>
    <r>
      <rPr>
        <sz val="10"/>
        <color theme="1"/>
        <rFont val="Arial"/>
        <family val="2"/>
      </rPr>
      <t>the appropriate procurement method; and</t>
    </r>
  </si>
  <si>
    <r>
      <t>–</t>
    </r>
    <r>
      <rPr>
        <sz val="7"/>
        <color theme="1"/>
        <rFont val="Arial"/>
        <family val="2"/>
      </rPr>
      <t xml:space="preserve">     </t>
    </r>
    <r>
      <rPr>
        <sz val="10"/>
        <color theme="1"/>
        <rFont val="Arial"/>
        <family val="2"/>
      </rPr>
      <t>the appropriate approval mechanism prior to acquisition.</t>
    </r>
  </si>
  <si>
    <r>
      <t>–</t>
    </r>
    <r>
      <rPr>
        <sz val="7"/>
        <color theme="1"/>
        <rFont val="Arial"/>
        <family val="2"/>
      </rPr>
      <t xml:space="preserve">     </t>
    </r>
    <r>
      <rPr>
        <sz val="10"/>
        <color theme="1"/>
        <rFont val="Arial"/>
        <family val="2"/>
      </rPr>
      <t>organisation’s asset management strategy;</t>
    </r>
  </si>
  <si>
    <r>
      <t>–</t>
    </r>
    <r>
      <rPr>
        <sz val="7"/>
        <color theme="1"/>
        <rFont val="Arial"/>
        <family val="2"/>
      </rPr>
      <t xml:space="preserve">     </t>
    </r>
    <r>
      <rPr>
        <sz val="10"/>
        <color theme="1"/>
        <rFont val="Arial"/>
        <family val="2"/>
      </rPr>
      <t>nature of the organisation’s assets to be acquired or created;</t>
    </r>
  </si>
  <si>
    <r>
      <t>–</t>
    </r>
    <r>
      <rPr>
        <sz val="7"/>
        <color theme="1"/>
        <rFont val="Arial"/>
        <family val="2"/>
      </rPr>
      <t xml:space="preserve">     </t>
    </r>
    <r>
      <rPr>
        <sz val="10"/>
        <color theme="1"/>
        <rFont val="Arial"/>
        <family val="2"/>
      </rPr>
      <t>market conditions and the implications for the organisation’s asset cost (is it a buyers’ or sellers’ market?);</t>
    </r>
  </si>
  <si>
    <r>
      <t>–</t>
    </r>
    <r>
      <rPr>
        <sz val="7"/>
        <color theme="1"/>
        <rFont val="Arial"/>
        <family val="2"/>
      </rPr>
      <t xml:space="preserve">     </t>
    </r>
    <r>
      <rPr>
        <sz val="10"/>
        <color theme="1"/>
        <rFont val="Arial"/>
        <family val="2"/>
      </rPr>
      <t>industry capacity (i.e. the number of potential contractors or suppliers capable of supplying the assets);</t>
    </r>
  </si>
  <si>
    <r>
      <t>–</t>
    </r>
    <r>
      <rPr>
        <sz val="7"/>
        <color theme="1"/>
        <rFont val="Arial"/>
        <family val="2"/>
      </rPr>
      <t xml:space="preserve">     </t>
    </r>
    <r>
      <rPr>
        <sz val="10"/>
        <color theme="1"/>
        <rFont val="Arial"/>
        <family val="2"/>
      </rPr>
      <t>industry standard (how the assets are normally procured in the industry);</t>
    </r>
  </si>
  <si>
    <r>
      <t>–</t>
    </r>
    <r>
      <rPr>
        <sz val="7"/>
        <color theme="1"/>
        <rFont val="Arial"/>
        <family val="2"/>
      </rPr>
      <t xml:space="preserve">     </t>
    </r>
    <r>
      <rPr>
        <sz val="10"/>
        <color theme="1"/>
        <rFont val="Arial"/>
        <family val="2"/>
      </rPr>
      <t>suitability of contractors or suppliers;</t>
    </r>
  </si>
  <si>
    <r>
      <t>–</t>
    </r>
    <r>
      <rPr>
        <sz val="7"/>
        <color theme="1"/>
        <rFont val="Arial"/>
        <family val="2"/>
      </rPr>
      <t xml:space="preserve">     </t>
    </r>
    <r>
      <rPr>
        <sz val="10"/>
        <color theme="1"/>
        <rFont val="Arial"/>
        <family val="2"/>
      </rPr>
      <t>available resources to manage procurement of the organisation’s asset; and</t>
    </r>
  </si>
  <si>
    <r>
      <t>–</t>
    </r>
    <r>
      <rPr>
        <sz val="7"/>
        <color theme="1"/>
        <rFont val="Arial"/>
        <family val="2"/>
      </rPr>
      <t xml:space="preserve">     </t>
    </r>
    <r>
      <rPr>
        <sz val="10"/>
        <color theme="1"/>
        <rFont val="Arial"/>
        <family val="2"/>
      </rPr>
      <t>relevant internal/external approval processes (e.g. Government approval processes as part of the annual State Budget).</t>
    </r>
  </si>
  <si>
    <r>
      <t>ü</t>
    </r>
    <r>
      <rPr>
        <b/>
        <sz val="11"/>
        <color rgb="FFFFFFFF"/>
        <rFont val="Arial"/>
        <family val="2"/>
      </rPr>
      <t>/</t>
    </r>
    <r>
      <rPr>
        <b/>
        <sz val="11"/>
        <color rgb="FFFFFFFF"/>
        <rFont val="Wingdings"/>
        <charset val="2"/>
      </rPr>
      <t>û</t>
    </r>
  </si>
  <si>
    <r>
      <rPr>
        <sz val="7"/>
        <color theme="1"/>
        <rFont val="Symbol"/>
        <family val="1"/>
        <charset val="2"/>
      </rPr>
      <t>·</t>
    </r>
    <r>
      <rPr>
        <sz val="7"/>
        <color theme="1"/>
        <rFont val="Arial"/>
        <family val="2"/>
      </rPr>
      <t xml:space="preserve">    </t>
    </r>
    <r>
      <rPr>
        <sz val="10"/>
        <color theme="1"/>
        <rFont val="Arial"/>
        <family val="2"/>
      </rPr>
      <t>Accountable Officers must apply the mandatory requirements of the AMAF consistent with their organisation’s asset threshold.</t>
    </r>
  </si>
  <si>
    <r>
      <rPr>
        <sz val="8.5"/>
        <color theme="1"/>
        <rFont val="Symbol"/>
        <family val="1"/>
        <charset val="2"/>
      </rPr>
      <t>·</t>
    </r>
    <r>
      <rPr>
        <sz val="8.5"/>
        <color theme="1"/>
        <rFont val="Arial"/>
        <family val="2"/>
      </rPr>
      <t> </t>
    </r>
    <r>
      <rPr>
        <sz val="7"/>
        <color theme="1"/>
        <rFont val="Arial"/>
        <family val="2"/>
      </rPr>
      <t xml:space="preserve">   </t>
    </r>
    <r>
      <rPr>
        <sz val="10"/>
        <color theme="1"/>
        <rFont val="Arial"/>
        <family val="2"/>
      </rPr>
      <t xml:space="preserve">Accountable Officers must ensure that asset management functions are established and that they are appropriately resourced with qualified and/or skilled staff.  </t>
    </r>
  </si>
  <si>
    <r>
      <rPr>
        <sz val="8.5"/>
        <color theme="1"/>
        <rFont val="Symbol"/>
        <family val="1"/>
        <charset val="2"/>
      </rPr>
      <t>·</t>
    </r>
    <r>
      <rPr>
        <sz val="7"/>
        <color theme="1"/>
        <rFont val="Arial"/>
        <family val="2"/>
      </rPr>
      <t xml:space="preserve">    </t>
    </r>
    <r>
      <rPr>
        <sz val="10"/>
        <color theme="1"/>
        <rFont val="Arial"/>
        <family val="2"/>
      </rPr>
      <t>Where asset management activities are devolved or outsourced including to entities excluded from the Standing Directions, Accountable Officers must ensure that contracted service providers or entities excluded from the Standing Directions have arrangements in place to ensure their staff are appropriately skilled and trained.</t>
    </r>
  </si>
  <si>
    <r>
      <rPr>
        <sz val="8.5"/>
        <color theme="1"/>
        <rFont val="Symbol"/>
        <family val="1"/>
        <charset val="2"/>
      </rPr>
      <t>·</t>
    </r>
    <r>
      <rPr>
        <sz val="7"/>
        <color theme="1"/>
        <rFont val="Arial"/>
        <family val="2"/>
      </rPr>
      <t xml:space="preserve">    </t>
    </r>
    <r>
      <rPr>
        <sz val="10"/>
        <color theme="1"/>
        <rFont val="Arial"/>
        <family val="2"/>
      </rPr>
      <t>Accountable Officers must establish appropriate governance frameworks to support the management of assets in their direct control, as well as being considerate of the governance frameworks that other organisations within their portfolio have to support management of assets in their control.</t>
    </r>
  </si>
  <si>
    <r>
      <rPr>
        <sz val="8.5"/>
        <color theme="1"/>
        <rFont val="Symbol"/>
        <family val="1"/>
        <charset val="2"/>
      </rPr>
      <t>·</t>
    </r>
    <r>
      <rPr>
        <sz val="7"/>
        <color theme="1"/>
        <rFont val="Arial"/>
        <family val="2"/>
      </rPr>
      <t xml:space="preserve">    </t>
    </r>
    <r>
      <rPr>
        <sz val="10"/>
        <color theme="1"/>
        <rFont val="Arial"/>
        <family val="2"/>
      </rPr>
      <t>Accountable Officers must comply with all mandatory requirements under other government policies when carrying out asset management planning and activities.</t>
    </r>
  </si>
  <si>
    <r>
      <rPr>
        <sz val="8.5"/>
        <color theme="1"/>
        <rFont val="Symbol"/>
        <family val="1"/>
        <charset val="2"/>
      </rPr>
      <t>·</t>
    </r>
    <r>
      <rPr>
        <sz val="7"/>
        <color theme="1"/>
        <rFont val="Arial"/>
        <family val="2"/>
      </rPr>
      <t xml:space="preserve">    </t>
    </r>
    <r>
      <rPr>
        <sz val="10"/>
        <color theme="1"/>
        <rFont val="Arial"/>
        <family val="2"/>
      </rPr>
      <t>Responsibility, authority and accountability for all stages of the asset lifecycle must be clearly defined and allocated within an Accountable Officer’s operating frameworks. This includes allocating, documenting and clearly communicating relevant asset management responsibilities.</t>
    </r>
  </si>
  <si>
    <r>
      <rPr>
        <sz val="8.5"/>
        <color theme="1"/>
        <rFont val="Symbol"/>
        <family val="1"/>
        <charset val="2"/>
      </rPr>
      <t>·</t>
    </r>
    <r>
      <rPr>
        <sz val="7"/>
        <color theme="1"/>
        <rFont val="Arial"/>
        <family val="2"/>
      </rPr>
      <t xml:space="preserve">    </t>
    </r>
    <r>
      <rPr>
        <sz val="10"/>
        <color theme="1"/>
        <rFont val="Arial"/>
        <family val="2"/>
      </rPr>
      <t>Accountable Officers must document who is responsible for monitoring compliance with the AMAF and ensuring that systems and processes to support the AMAF are in place.</t>
    </r>
  </si>
  <si>
    <r>
      <rPr>
        <sz val="8.5"/>
        <color theme="1"/>
        <rFont val="Symbol"/>
        <family val="1"/>
        <charset val="2"/>
      </rPr>
      <t>·</t>
    </r>
    <r>
      <rPr>
        <sz val="7"/>
        <color theme="1"/>
        <rFont val="Arial"/>
        <family val="2"/>
      </rPr>
      <t xml:space="preserve">    </t>
    </r>
    <r>
      <rPr>
        <sz val="10"/>
        <color theme="1"/>
        <rFont val="Arial"/>
        <family val="2"/>
      </rPr>
      <t>Accountable Officers must document who is responsible and accountable for decision making in relation to varying stages of an asset’s lifecycle.</t>
    </r>
  </si>
  <si>
    <r>
      <rPr>
        <sz val="8.5"/>
        <color theme="1"/>
        <rFont val="Symbol"/>
        <family val="1"/>
        <charset val="2"/>
      </rPr>
      <t>·</t>
    </r>
    <r>
      <rPr>
        <sz val="7"/>
        <color theme="1"/>
        <rFont val="Arial"/>
        <family val="2"/>
      </rPr>
      <t xml:space="preserve">   </t>
    </r>
    <r>
      <rPr>
        <sz val="10"/>
        <color theme="1"/>
        <rFont val="Arial"/>
        <family val="2"/>
      </rPr>
      <t>All asset management activities must only be carried out under proper authorisation, including appropriate  financial and other delegations.</t>
    </r>
  </si>
  <si>
    <r>
      <rPr>
        <sz val="8.5"/>
        <color theme="1"/>
        <rFont val="Symbol"/>
        <family val="1"/>
        <charset val="2"/>
      </rPr>
      <t xml:space="preserve">· </t>
    </r>
    <r>
      <rPr>
        <sz val="7"/>
        <color theme="1"/>
        <rFont val="Arial"/>
        <family val="2"/>
      </rPr>
      <t xml:space="preserve">    </t>
    </r>
    <r>
      <rPr>
        <sz val="10"/>
        <color theme="1"/>
        <rFont val="Arial"/>
        <family val="2"/>
      </rPr>
      <t>Where asset management functions are devolved or outsourced including to entities excluded from the Standing Directions, Accountable Officers must have appropriate internal management processes established to ensure that they and their outsourced providers or entities excluded from the Standing Directions are maintaining and managing assets to the required standard(s) (e.g. regular performance reporting).</t>
    </r>
  </si>
  <si>
    <r>
      <rPr>
        <sz val="8.5"/>
        <color theme="1"/>
        <rFont val="Symbol"/>
        <family val="1"/>
        <charset val="2"/>
      </rPr>
      <t>·</t>
    </r>
    <r>
      <rPr>
        <sz val="8.5"/>
        <color theme="1"/>
        <rFont val="Arial"/>
        <family val="2"/>
      </rPr>
      <t xml:space="preserve">    </t>
    </r>
    <r>
      <rPr>
        <sz val="10"/>
        <color theme="1"/>
        <rFont val="Arial"/>
        <family val="2"/>
      </rPr>
      <t>The Responsible Body’s audit committee, or an alternative review mechanism when there is no audit committee[1] , must be satisfied with the Responsible Body’s attestation of compliance with requirements of the Standing Direction on asset management prior to finalising the attestation in the annual report. Agencies are also subject to any other requirements under the Directions to ensure compliance and support the attestation.</t>
    </r>
  </si>
  <si>
    <r>
      <rPr>
        <sz val="8.5"/>
        <color theme="1"/>
        <rFont val="Symbol"/>
        <family val="1"/>
        <charset val="2"/>
      </rPr>
      <t>·</t>
    </r>
    <r>
      <rPr>
        <sz val="7"/>
        <color theme="1"/>
        <rFont val="Arial"/>
        <family val="2"/>
      </rPr>
      <t xml:space="preserve">    </t>
    </r>
    <r>
      <rPr>
        <sz val="10"/>
        <color theme="1"/>
        <rFont val="Arial"/>
        <family val="2"/>
      </rPr>
      <t>Accountable Officers must establish performance standards and targets for their assets, considerate of available resources that form part of their broader service planning goals.</t>
    </r>
  </si>
  <si>
    <r>
      <rPr>
        <sz val="8.5"/>
        <color theme="1"/>
        <rFont val="Symbol"/>
        <family val="1"/>
        <charset val="2"/>
      </rPr>
      <t>·</t>
    </r>
    <r>
      <rPr>
        <sz val="7"/>
        <color theme="1"/>
        <rFont val="Arial"/>
        <family val="2"/>
      </rPr>
      <t xml:space="preserve">    </t>
    </r>
    <r>
      <rPr>
        <sz val="10"/>
        <color theme="1"/>
        <rFont val="Arial"/>
        <family val="2"/>
      </rPr>
      <t>Accountable Officers must also establish and maintain management processes to regularly record, monitor and assess performance, and use those results to improve performance.</t>
    </r>
  </si>
  <si>
    <r>
      <rPr>
        <sz val="8.5"/>
        <color theme="1"/>
        <rFont val="Symbol"/>
        <family val="1"/>
        <charset val="2"/>
      </rPr>
      <t>·</t>
    </r>
    <r>
      <rPr>
        <sz val="7"/>
        <color theme="1"/>
        <rFont val="Arial"/>
        <family val="2"/>
      </rPr>
      <t xml:space="preserve">    </t>
    </r>
    <r>
      <rPr>
        <sz val="10"/>
        <color theme="1"/>
        <rFont val="Arial"/>
        <family val="2"/>
      </rPr>
      <t>The performance and utilisation of assets must be reviewed periodically.</t>
    </r>
  </si>
  <si>
    <r>
      <rPr>
        <sz val="8.5"/>
        <color theme="1"/>
        <rFont val="Symbol"/>
        <family val="1"/>
        <charset val="2"/>
      </rPr>
      <t>·</t>
    </r>
    <r>
      <rPr>
        <sz val="7"/>
        <color theme="1"/>
        <rFont val="Arial"/>
        <family val="2"/>
      </rPr>
      <t xml:space="preserve">    </t>
    </r>
    <r>
      <rPr>
        <sz val="10"/>
        <color theme="1"/>
        <rFont val="Arial"/>
        <family val="2"/>
      </rPr>
      <t>Asset performance monitoring must also be incorporated into the overall corporate and strategic planning framework.</t>
    </r>
  </si>
  <si>
    <r>
      <rPr>
        <sz val="8.5"/>
        <color theme="1"/>
        <rFont val="Symbol"/>
        <family val="1"/>
        <charset val="2"/>
      </rPr>
      <t>·</t>
    </r>
    <r>
      <rPr>
        <sz val="7"/>
        <color theme="1"/>
        <rFont val="Arial"/>
        <family val="2"/>
      </rPr>
      <t xml:space="preserve">    </t>
    </r>
    <r>
      <rPr>
        <sz val="10"/>
        <color theme="1"/>
        <rFont val="Arial"/>
        <family val="2"/>
      </rPr>
      <t>Accountable Officers must establish systems and processes for monitoring the performance of both:</t>
    </r>
  </si>
  <si>
    <r>
      <rPr>
        <sz val="8.5"/>
        <color theme="1"/>
        <rFont val="Symbol"/>
        <family val="1"/>
        <charset val="2"/>
      </rPr>
      <t>·</t>
    </r>
    <r>
      <rPr>
        <sz val="7"/>
        <color theme="1"/>
        <rFont val="Arial"/>
        <family val="2"/>
      </rPr>
      <t xml:space="preserve">    </t>
    </r>
    <r>
      <rPr>
        <sz val="10"/>
        <color theme="1"/>
        <rFont val="Arial"/>
        <family val="2"/>
      </rPr>
      <t>As part of this self‑assessment, Responsible Bodies must evaluate:</t>
    </r>
  </si>
  <si>
    <r>
      <rPr>
        <sz val="8.5"/>
        <color theme="1"/>
        <rFont val="Symbol"/>
        <family val="1"/>
        <charset val="2"/>
      </rPr>
      <t>·</t>
    </r>
    <r>
      <rPr>
        <sz val="7"/>
        <color theme="1"/>
        <rFont val="Arial"/>
        <family val="2"/>
      </rPr>
      <t xml:space="preserve">    </t>
    </r>
    <r>
      <rPr>
        <sz val="10"/>
        <color theme="1"/>
        <rFont val="Arial"/>
        <family val="2"/>
      </rPr>
      <t xml:space="preserve">Through its asset information management system (AIMS), an Accountable Officer must also ensure that the organisation can provide relevant asset information and performance data to government/central agencies as required, and is flexible enough to respond to reasonable information reporting requests by the Government. </t>
    </r>
  </si>
  <si>
    <r>
      <rPr>
        <sz val="8.5"/>
        <color theme="1"/>
        <rFont val="Symbol"/>
        <family val="1"/>
        <charset val="2"/>
      </rPr>
      <t>·</t>
    </r>
    <r>
      <rPr>
        <sz val="7"/>
        <color theme="1"/>
        <rFont val="Arial"/>
        <family val="2"/>
      </rPr>
      <t xml:space="preserve">    </t>
    </r>
    <r>
      <rPr>
        <sz val="10"/>
        <color theme="1"/>
        <rFont val="Arial"/>
        <family val="2"/>
      </rPr>
      <t>As part of the performance management process, an Accountable Officer must regularly review the performance of its organisation’s assets.</t>
    </r>
  </si>
  <si>
    <r>
      <rPr>
        <sz val="8.5"/>
        <color theme="1"/>
        <rFont val="Symbol"/>
        <family val="1"/>
        <charset val="2"/>
      </rPr>
      <t>·</t>
    </r>
    <r>
      <rPr>
        <sz val="7"/>
        <color theme="1"/>
        <rFont val="Arial"/>
        <family val="2"/>
      </rPr>
      <t xml:space="preserve">    </t>
    </r>
    <r>
      <rPr>
        <sz val="10"/>
        <color theme="1"/>
        <rFont val="Arial"/>
        <family val="2"/>
      </rPr>
      <t>They must also make any necessary changes to their organisation’s asset management and risk management processes and systems. This will allow the organisation’s asset base to continue to achieve the organisation’s service delivery objectives, within available resources.</t>
    </r>
  </si>
  <si>
    <r>
      <rPr>
        <sz val="8.5"/>
        <color theme="1"/>
        <rFont val="Symbol"/>
        <family val="1"/>
        <charset val="2"/>
      </rPr>
      <t>·</t>
    </r>
    <r>
      <rPr>
        <sz val="7"/>
        <color theme="1"/>
        <rFont val="Arial"/>
        <family val="2"/>
      </rPr>
      <t xml:space="preserve">    </t>
    </r>
    <r>
      <rPr>
        <sz val="10"/>
        <color theme="1"/>
        <rFont val="Arial"/>
        <family val="2"/>
      </rPr>
      <t>Accountable Officers must ensure there are appropriate risk management strategies and processes to support asset management established, including processes to identify and maintain assets that are at risk of critical service failure.</t>
    </r>
  </si>
  <si>
    <r>
      <rPr>
        <sz val="8.5"/>
        <color theme="1"/>
        <rFont val="Symbol"/>
        <family val="1"/>
        <charset val="2"/>
      </rPr>
      <t>·</t>
    </r>
    <r>
      <rPr>
        <sz val="7"/>
        <color theme="1"/>
        <rFont val="Arial"/>
        <family val="2"/>
      </rPr>
      <t xml:space="preserve">    </t>
    </r>
    <r>
      <rPr>
        <sz val="10"/>
        <color theme="1"/>
        <rFont val="Arial"/>
        <family val="2"/>
      </rPr>
      <t>A key requirement of the AMAF is for Accountable Officers to develop an asset management strategy for their organisation’s entire asset base over the whole asset lifecycle on a portfolio basis.</t>
    </r>
  </si>
  <si>
    <r>
      <rPr>
        <sz val="8.5"/>
        <color theme="1"/>
        <rFont val="Symbol"/>
        <family val="1"/>
        <charset val="2"/>
      </rPr>
      <t>·</t>
    </r>
    <r>
      <rPr>
        <sz val="7"/>
        <color theme="1"/>
        <rFont val="Arial"/>
        <family val="2"/>
      </rPr>
      <t xml:space="preserve">    </t>
    </r>
    <r>
      <rPr>
        <sz val="10"/>
        <color theme="1"/>
        <rFont val="Arial"/>
        <family val="2"/>
      </rPr>
      <t>The strategy must outline how the Accountable Officer will use the organisation’s assets to support its service delivery objectives and incorporate planning for assets (including proposed upgrades, acquisitions and disposals) over different periods of time (e.g. short term: one to three years, medium term: four to nine years, and long term: 10 or more years).</t>
    </r>
  </si>
  <si>
    <r>
      <rPr>
        <sz val="8.5"/>
        <color theme="1"/>
        <rFont val="Symbol"/>
        <family val="1"/>
        <charset val="2"/>
      </rPr>
      <t>·</t>
    </r>
    <r>
      <rPr>
        <sz val="7"/>
        <color theme="1"/>
        <rFont val="Arial"/>
        <family val="2"/>
      </rPr>
      <t xml:space="preserve">    </t>
    </r>
    <r>
      <rPr>
        <sz val="10"/>
        <color theme="1"/>
        <rFont val="Arial"/>
        <family val="2"/>
      </rPr>
      <t>The strategy must be evaluated by senior management, and updated where applicable.</t>
    </r>
  </si>
  <si>
    <r>
      <rPr>
        <sz val="8.5"/>
        <color theme="1"/>
        <rFont val="Symbol"/>
        <family val="1"/>
        <charset val="2"/>
      </rPr>
      <t>·</t>
    </r>
    <r>
      <rPr>
        <sz val="7"/>
        <color theme="1"/>
        <rFont val="Arial"/>
        <family val="2"/>
      </rPr>
      <t xml:space="preserve">    </t>
    </r>
    <r>
      <rPr>
        <sz val="10"/>
        <color theme="1"/>
        <rFont val="Arial"/>
        <family val="2"/>
      </rPr>
      <t>As part of their asset management strategies, Accountable Officers must incorporate asset risk management planning, which describes the risk management strategies and actions (e.g. treatment plans) to be implemented for assets under their control.</t>
    </r>
  </si>
  <si>
    <r>
      <rPr>
        <sz val="8.5"/>
        <color theme="1"/>
        <rFont val="Symbol"/>
        <family val="1"/>
        <charset val="2"/>
      </rPr>
      <t>·</t>
    </r>
    <r>
      <rPr>
        <sz val="7"/>
        <color theme="1"/>
        <rFont val="Arial"/>
        <family val="2"/>
      </rPr>
      <t xml:space="preserve">    </t>
    </r>
    <r>
      <rPr>
        <sz val="10"/>
        <color theme="1"/>
        <rFont val="Arial"/>
        <family val="2"/>
      </rPr>
      <t>Accountable Officers must continue to monitor and evaluate the effectiveness of their risk management measures on a regular basis and, if necessary, redefine them.</t>
    </r>
  </si>
  <si>
    <r>
      <rPr>
        <sz val="8.5"/>
        <color theme="1"/>
        <rFont val="Symbol"/>
        <family val="1"/>
        <charset val="2"/>
      </rPr>
      <t>·</t>
    </r>
    <r>
      <rPr>
        <sz val="7"/>
        <color theme="1"/>
        <rFont val="Arial"/>
        <family val="2"/>
      </rPr>
      <t xml:space="preserve">    </t>
    </r>
    <r>
      <rPr>
        <sz val="10"/>
        <color theme="1"/>
        <rFont val="Arial"/>
        <family val="2"/>
      </rPr>
      <t>During the acquisition phases Accountable Officers must adequately consider, on behalf of their organisation:</t>
    </r>
  </si>
  <si>
    <r>
      <rPr>
        <sz val="8.5"/>
        <color theme="1"/>
        <rFont val="Symbol"/>
        <family val="1"/>
        <charset val="2"/>
      </rPr>
      <t>·</t>
    </r>
    <r>
      <rPr>
        <sz val="7"/>
        <color theme="1"/>
        <rFont val="Arial"/>
        <family val="2"/>
      </rPr>
      <t xml:space="preserve">    </t>
    </r>
    <r>
      <rPr>
        <sz val="10"/>
        <color theme="1"/>
        <rFont val="Arial"/>
        <family val="2"/>
      </rPr>
      <t>As part of the acquisition process, an Accountable Officer must consider the:</t>
    </r>
  </si>
  <si>
    <r>
      <rPr>
        <sz val="8.5"/>
        <color theme="1"/>
        <rFont val="Symbol"/>
        <family val="1"/>
        <charset val="2"/>
      </rPr>
      <t>·</t>
    </r>
    <r>
      <rPr>
        <sz val="7"/>
        <color theme="1"/>
        <rFont val="Arial"/>
        <family val="2"/>
      </rPr>
      <t xml:space="preserve">    </t>
    </r>
    <r>
      <rPr>
        <sz val="10"/>
        <color theme="1"/>
        <rFont val="Arial"/>
        <family val="2"/>
      </rPr>
      <t>Accountable Officers must establish processes to identify, monitor and record the condition of their organisation’s assets.</t>
    </r>
  </si>
  <si>
    <r>
      <rPr>
        <sz val="8.5"/>
        <color theme="1"/>
        <rFont val="Symbol"/>
        <family val="1"/>
        <charset val="2"/>
      </rPr>
      <t>·</t>
    </r>
    <r>
      <rPr>
        <sz val="7"/>
        <color theme="1"/>
        <rFont val="Symbol"/>
        <family val="1"/>
        <charset val="2"/>
      </rPr>
      <t> </t>
    </r>
    <r>
      <rPr>
        <sz val="7"/>
        <color theme="1"/>
        <rFont val="Arial"/>
        <family val="2"/>
      </rPr>
      <t xml:space="preserve">   </t>
    </r>
    <r>
      <rPr>
        <sz val="10"/>
        <color theme="1"/>
        <rFont val="Arial"/>
        <family val="2"/>
      </rPr>
      <t>Accountable Officers must establish processes to proactively identify potential asset performance failures and identify options for preventive action.</t>
    </r>
  </si>
  <si>
    <r>
      <rPr>
        <sz val="8.5"/>
        <color theme="1"/>
        <rFont val="Symbol"/>
        <family val="1"/>
        <charset val="2"/>
      </rPr>
      <t>·</t>
    </r>
    <r>
      <rPr>
        <sz val="7"/>
        <color theme="1"/>
        <rFont val="Arial"/>
        <family val="2"/>
      </rPr>
      <t xml:space="preserve">    </t>
    </r>
    <r>
      <rPr>
        <sz val="10"/>
        <color theme="1"/>
        <rFont val="Arial"/>
        <family val="2"/>
      </rPr>
      <t>If a critical asset service failure incident occurs, Accountable Officers must take action to control and address it, and make any necessary changes to asset management practices to minimise the possibility of the incident reoccurring.</t>
    </r>
  </si>
  <si>
    <r>
      <rPr>
        <sz val="8.5"/>
        <color theme="1"/>
        <rFont val="Symbol"/>
        <family val="1"/>
        <charset val="2"/>
      </rPr>
      <t>·</t>
    </r>
    <r>
      <rPr>
        <sz val="7"/>
        <color theme="1"/>
        <rFont val="Arial"/>
        <family val="2"/>
      </rPr>
      <t xml:space="preserve">    </t>
    </r>
    <r>
      <rPr>
        <sz val="10"/>
        <color theme="1"/>
        <rFont val="Arial"/>
        <family val="2"/>
      </rPr>
      <t>Accountable Officers must also review and assess the effectiveness of any corrective actions they implement and make further adjustments as required.</t>
    </r>
  </si>
  <si>
    <r>
      <rPr>
        <sz val="8.5"/>
        <color theme="1"/>
        <rFont val="Symbol"/>
        <family val="1"/>
        <charset val="2"/>
      </rPr>
      <t>·</t>
    </r>
    <r>
      <rPr>
        <sz val="7"/>
        <color theme="1"/>
        <rFont val="Arial"/>
        <family val="2"/>
      </rPr>
      <t xml:space="preserve">    </t>
    </r>
    <r>
      <rPr>
        <sz val="10"/>
        <color theme="1"/>
        <rFont val="Arial"/>
        <family val="2"/>
      </rPr>
      <t>Accountable Officers must also establish policies and procedures that securely protect their assets against fraudulent activity or improper use.</t>
    </r>
  </si>
  <si>
    <r>
      <rPr>
        <sz val="8.5"/>
        <color theme="1"/>
        <rFont val="Symbol"/>
        <family val="1"/>
        <charset val="2"/>
      </rPr>
      <t>·</t>
    </r>
    <r>
      <rPr>
        <sz val="7"/>
        <color theme="1"/>
        <rFont val="Arial"/>
        <family val="2"/>
      </rPr>
      <t xml:space="preserve">    </t>
    </r>
    <r>
      <rPr>
        <sz val="10"/>
        <color theme="1"/>
        <rFont val="Arial"/>
        <family val="2"/>
      </rPr>
      <t>Accountable Officers must establish systems and processes for undertaking their maintenance activities.</t>
    </r>
  </si>
  <si>
    <r>
      <rPr>
        <sz val="8.5"/>
        <color theme="1"/>
        <rFont val="Symbol"/>
        <family val="1"/>
        <charset val="2"/>
      </rPr>
      <t>·</t>
    </r>
    <r>
      <rPr>
        <sz val="7"/>
        <color theme="1"/>
        <rFont val="Arial"/>
        <family val="2"/>
      </rPr>
      <t xml:space="preserve">    </t>
    </r>
    <r>
      <rPr>
        <sz val="10"/>
        <color theme="1"/>
        <rFont val="Arial"/>
        <family val="2"/>
      </rPr>
      <t>The maintenance program must be regularly reviewed by the Accountable Officer to determine whether the maintenance effort is being allocated to the appropriate assets and is providing the desired outcomes.</t>
    </r>
  </si>
  <si>
    <r>
      <rPr>
        <sz val="8.5"/>
        <color theme="1"/>
        <rFont val="Symbol"/>
        <family val="1"/>
        <charset val="2"/>
      </rPr>
      <t>·</t>
    </r>
    <r>
      <rPr>
        <sz val="7"/>
        <color theme="1"/>
        <rFont val="Arial"/>
        <family val="2"/>
      </rPr>
      <t xml:space="preserve">    </t>
    </r>
    <r>
      <rPr>
        <sz val="10"/>
        <color theme="1"/>
        <rFont val="Arial"/>
        <family val="2"/>
      </rPr>
      <t>As part of this review, the available resources for maintenance must be examined to ensure that assets are maintained to the standard established by the Accountable Officer with consideration for the impacts of service delivery.</t>
    </r>
  </si>
  <si>
    <r>
      <rPr>
        <sz val="8.5"/>
        <color theme="1"/>
        <rFont val="Symbol"/>
        <family val="1"/>
        <charset val="2"/>
      </rPr>
      <t>·</t>
    </r>
    <r>
      <rPr>
        <sz val="7"/>
        <color theme="1"/>
        <rFont val="Arial"/>
        <family val="2"/>
      </rPr>
      <t xml:space="preserve">    </t>
    </r>
    <r>
      <rPr>
        <sz val="10"/>
        <color theme="1"/>
        <rFont val="Arial"/>
        <family val="2"/>
      </rPr>
      <t>Accurate recording, identification, valuation and reporting procedures must be established.</t>
    </r>
  </si>
  <si>
    <r>
      <rPr>
        <sz val="10"/>
        <color theme="1"/>
        <rFont val="Symbol"/>
        <family val="1"/>
        <charset val="2"/>
      </rPr>
      <t>·</t>
    </r>
    <r>
      <rPr>
        <sz val="10"/>
        <color theme="1"/>
        <rFont val="Arial"/>
        <family val="2"/>
      </rPr>
      <t>    Accountable Officers are required to establish an asset information management system (AIMS), which includes asset registers.</t>
    </r>
  </si>
  <si>
    <r>
      <rPr>
        <sz val="8.5"/>
        <color theme="1"/>
        <rFont val="Symbol"/>
        <family val="1"/>
        <charset val="2"/>
      </rPr>
      <t>·</t>
    </r>
    <r>
      <rPr>
        <sz val="7"/>
        <color theme="1"/>
        <rFont val="Arial"/>
        <family val="2"/>
      </rPr>
      <t xml:space="preserve">    </t>
    </r>
    <r>
      <rPr>
        <sz val="10"/>
        <color theme="1"/>
        <rFont val="Arial"/>
        <family val="2"/>
      </rPr>
      <t>information in the AIMS must be readily accessible to individuals who are accountable for the control and management of a nominated asset or group of assets.</t>
    </r>
  </si>
  <si>
    <r>
      <rPr>
        <sz val="8.5"/>
        <color theme="1"/>
        <rFont val="Symbol"/>
        <family val="1"/>
        <charset val="2"/>
      </rPr>
      <t>·</t>
    </r>
    <r>
      <rPr>
        <sz val="7"/>
        <color theme="1"/>
        <rFont val="Arial"/>
        <family val="2"/>
      </rPr>
      <t xml:space="preserve">    </t>
    </r>
    <r>
      <rPr>
        <sz val="10"/>
        <color theme="1"/>
        <rFont val="Arial"/>
        <family val="2"/>
      </rPr>
      <t>An AIMS must maintain up‑to‑date asset information as well as an historical record of both financial and non‑financial information over each asset’s lifecycle.</t>
    </r>
  </si>
  <si>
    <r>
      <rPr>
        <sz val="8.5"/>
        <color theme="1"/>
        <rFont val="Symbol"/>
        <family val="1"/>
        <charset val="2"/>
      </rPr>
      <t>·</t>
    </r>
    <r>
      <rPr>
        <sz val="7"/>
        <color theme="1"/>
        <rFont val="Arial"/>
        <family val="2"/>
      </rPr>
      <t xml:space="preserve">    </t>
    </r>
    <r>
      <rPr>
        <sz val="10"/>
        <color theme="1"/>
        <rFont val="Arial"/>
        <family val="2"/>
      </rPr>
      <t>Accountable Officers must define their minimum information requirements, based on what is outlined in section 3.4.3.</t>
    </r>
  </si>
  <si>
    <r>
      <rPr>
        <sz val="8.5"/>
        <color theme="1"/>
        <rFont val="Symbol"/>
        <family val="1"/>
        <charset val="2"/>
      </rPr>
      <t>·</t>
    </r>
    <r>
      <rPr>
        <sz val="7"/>
        <color theme="1"/>
        <rFont val="Arial"/>
        <family val="2"/>
      </rPr>
      <t xml:space="preserve">    </t>
    </r>
    <r>
      <rPr>
        <sz val="10"/>
        <color theme="1"/>
        <rFont val="Arial"/>
        <family val="2"/>
      </rPr>
      <t>They must also implement effective processes to generate the required information and establish necessary controls.</t>
    </r>
  </si>
  <si>
    <r>
      <rPr>
        <sz val="8.5"/>
        <color theme="1"/>
        <rFont val="Symbol"/>
        <family val="1"/>
        <charset val="2"/>
      </rPr>
      <t>·</t>
    </r>
    <r>
      <rPr>
        <sz val="7"/>
        <color theme="1"/>
        <rFont val="Arial"/>
        <family val="2"/>
      </rPr>
      <t xml:space="preserve">    </t>
    </r>
    <r>
      <rPr>
        <sz val="10"/>
        <color theme="1"/>
        <rFont val="Arial"/>
        <family val="2"/>
      </rPr>
      <t>The information in the AIMS must be regularly reviewed, to ensure that all of the Accountable Officer’s organisation’s asset‑related information is up to date.</t>
    </r>
  </si>
  <si>
    <r>
      <rPr>
        <sz val="8.5"/>
        <color theme="1"/>
        <rFont val="Symbol"/>
        <family val="1"/>
        <charset val="2"/>
      </rPr>
      <t>·</t>
    </r>
    <r>
      <rPr>
        <sz val="7"/>
        <color theme="1"/>
        <rFont val="Arial"/>
        <family val="2"/>
      </rPr>
      <t xml:space="preserve">    </t>
    </r>
    <r>
      <rPr>
        <sz val="10"/>
        <color theme="1"/>
        <rFont val="Arial"/>
        <family val="2"/>
      </rPr>
      <t>As part of the AIMS, Accountable Officers must establish appropriate record‑keeping processes, to meet operational needs and to satisfy relevant accounting standards and disclosure requirements, including for their organisation’s contingent and intangible assets.</t>
    </r>
  </si>
  <si>
    <r>
      <rPr>
        <sz val="8.5"/>
        <color theme="1"/>
        <rFont val="Symbol"/>
        <family val="1"/>
        <charset val="2"/>
      </rPr>
      <t>·</t>
    </r>
    <r>
      <rPr>
        <sz val="7"/>
        <color theme="1"/>
        <rFont val="Arial"/>
        <family val="2"/>
      </rPr>
      <t xml:space="preserve">    </t>
    </r>
    <r>
      <rPr>
        <sz val="10"/>
        <color theme="1"/>
        <rFont val="Arial"/>
        <family val="2"/>
      </rPr>
      <t>As part of asset valuation, Accountable Officers must document policies and procedures for the revaluation of assets.</t>
    </r>
  </si>
  <si>
    <r>
      <rPr>
        <sz val="8.5"/>
        <color theme="1"/>
        <rFont val="Symbol"/>
        <family val="1"/>
        <charset val="2"/>
      </rPr>
      <t>·</t>
    </r>
    <r>
      <rPr>
        <sz val="7"/>
        <color theme="1"/>
        <rFont val="Arial"/>
        <family val="2"/>
      </rPr>
      <t xml:space="preserve">    </t>
    </r>
    <r>
      <rPr>
        <sz val="10"/>
        <color theme="1"/>
        <rFont val="Arial"/>
        <family val="2"/>
      </rPr>
      <t>Accountable Officers must comply with relevant approval processes and, where possible, select a disposal method including retirement, replacement, renewal or redeployment, that maximises the financial benefits associated with the disposal.</t>
    </r>
  </si>
  <si>
    <r>
      <rPr>
        <sz val="8.5"/>
        <color theme="1"/>
        <rFont val="Symbol"/>
        <family val="1"/>
        <charset val="2"/>
      </rPr>
      <t>·</t>
    </r>
    <r>
      <rPr>
        <sz val="7"/>
        <color theme="1"/>
        <rFont val="Arial"/>
        <family val="2"/>
      </rPr>
      <t xml:space="preserve">    </t>
    </r>
    <r>
      <rPr>
        <sz val="10"/>
        <color theme="1"/>
        <rFont val="Arial"/>
        <family val="2"/>
      </rPr>
      <t>From 2020‑21 Responsible Bodies must, at least every three years, conduct a self‑assessment of the level of asset management maturity within their organisation, and other organisations within their annual report, and state this in their annual report.</t>
    </r>
  </si>
  <si>
    <t>Innocence (0)</t>
  </si>
  <si>
    <t>Developing (2)</t>
  </si>
  <si>
    <t>Competence (3)</t>
  </si>
  <si>
    <t>Partial/Non-comply</t>
  </si>
  <si>
    <t>Partial/Non-Comply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</si>
</sst>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u/>
      <sz val="10"/>
      <color theme="10"/>
      <name val="Calibri"/>
      <family val="2"/>
      <scheme val="minor"/>
    </font>
    <font>
      <i/>
      <sz val="10"/>
      <color theme="1" tint="0.24994659260841701"/>
      <name val="Calibri"/>
      <family val="2"/>
      <scheme val="minor"/>
    </font>
    <font>
      <b/>
      <sz val="12"/>
      <color theme="1"/>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b/>
      <u/>
      <sz val="20"/>
      <color theme="1"/>
      <name val="Calibri"/>
      <family val="2"/>
      <scheme val="minor"/>
    </font>
    <font>
      <sz val="9"/>
      <name val="Arial"/>
      <family val="2"/>
    </font>
    <font>
      <b/>
      <sz val="9"/>
      <name val="Arial"/>
      <family val="2"/>
    </font>
    <font>
      <sz val="9"/>
      <color theme="1"/>
      <name val="Arial"/>
      <family val="2"/>
    </font>
    <font>
      <sz val="9"/>
      <color theme="0" tint="-0.34998626667073579"/>
      <name val="Arial"/>
      <family val="2"/>
    </font>
    <font>
      <b/>
      <sz val="9"/>
      <color theme="0" tint="-0.34998626667073579"/>
      <name val="Arial"/>
      <family val="2"/>
    </font>
    <font>
      <sz val="9"/>
      <color rgb="FFABABAB"/>
      <name val="Arial"/>
      <family val="2"/>
    </font>
    <font>
      <sz val="10"/>
      <color rgb="FF000000"/>
      <name val="Calibri"/>
      <family val="2"/>
      <scheme val="minor"/>
    </font>
    <font>
      <sz val="9"/>
      <color rgb="FFFF0000"/>
      <name val="Arial"/>
      <family val="2"/>
    </font>
    <font>
      <b/>
      <sz val="26"/>
      <color theme="1"/>
      <name val="Arial"/>
      <family val="2"/>
    </font>
    <font>
      <sz val="10"/>
      <color rgb="FF000000"/>
      <name val="Arial"/>
      <family val="2"/>
    </font>
    <font>
      <b/>
      <sz val="11"/>
      <color rgb="FFFFFFFF"/>
      <name val="Wingdings"/>
      <charset val="2"/>
    </font>
    <font>
      <sz val="8.5"/>
      <color theme="1"/>
      <name val="Symbol"/>
      <family val="1"/>
      <charset val="2"/>
    </font>
    <font>
      <sz val="14"/>
      <color theme="1"/>
      <name val="Wingdings"/>
      <charset val="2"/>
    </font>
    <font>
      <sz val="10"/>
      <color theme="0"/>
      <name val="Arial"/>
      <family val="2"/>
    </font>
    <font>
      <sz val="9"/>
      <color rgb="FF000000"/>
      <name val="Arial"/>
      <family val="2"/>
    </font>
    <font>
      <i/>
      <sz val="9"/>
      <color rgb="FF000000"/>
      <name val="Arial"/>
      <family val="2"/>
    </font>
    <font>
      <b/>
      <sz val="10"/>
      <color theme="0"/>
      <name val="Arial"/>
      <family val="2"/>
    </font>
    <font>
      <b/>
      <sz val="10"/>
      <name val="Arial"/>
      <family val="2"/>
    </font>
    <font>
      <sz val="9"/>
      <color theme="0"/>
      <name val="Arial"/>
      <family val="2"/>
    </font>
    <font>
      <b/>
      <sz val="20"/>
      <name val="Arial"/>
      <family val="2"/>
    </font>
    <font>
      <b/>
      <sz val="14"/>
      <name val="Arial"/>
      <family val="2"/>
    </font>
    <font>
      <b/>
      <sz val="10"/>
      <color theme="1"/>
      <name val="Arial"/>
      <family val="2"/>
    </font>
    <font>
      <sz val="10"/>
      <name val="Arial"/>
      <family val="2"/>
    </font>
    <font>
      <sz val="10"/>
      <color theme="1"/>
      <name val="Arial"/>
      <family val="2"/>
    </font>
    <font>
      <b/>
      <sz val="9"/>
      <color theme="1"/>
      <name val="Arial"/>
      <family val="2"/>
    </font>
    <font>
      <b/>
      <sz val="16"/>
      <name val="Arial"/>
      <family val="2"/>
    </font>
    <font>
      <b/>
      <u/>
      <sz val="9"/>
      <color theme="1"/>
      <name val="Arial"/>
      <family val="2"/>
    </font>
    <font>
      <b/>
      <sz val="14"/>
      <color theme="1"/>
      <name val="Arial"/>
      <family val="2"/>
    </font>
    <font>
      <b/>
      <sz val="12"/>
      <color theme="1"/>
      <name val="Arial"/>
      <family val="2"/>
    </font>
    <font>
      <sz val="12"/>
      <name val="Arial"/>
      <family val="2"/>
    </font>
    <font>
      <b/>
      <sz val="11"/>
      <color rgb="FFFFFFFF"/>
      <name val="Arial"/>
      <family val="2"/>
    </font>
    <font>
      <b/>
      <sz val="11"/>
      <color theme="1"/>
      <name val="Arial"/>
      <family val="2"/>
    </font>
    <font>
      <sz val="8.5"/>
      <color theme="1"/>
      <name val="Arial"/>
      <family val="2"/>
    </font>
    <font>
      <sz val="7"/>
      <color theme="1"/>
      <name val="Arial"/>
      <family val="2"/>
    </font>
    <font>
      <b/>
      <sz val="11"/>
      <color rgb="FF000000"/>
      <name val="Arial"/>
      <family val="2"/>
    </font>
    <font>
      <b/>
      <sz val="14"/>
      <color theme="1"/>
      <name val="Wingdings"/>
      <charset val="2"/>
    </font>
    <font>
      <sz val="7"/>
      <color theme="1"/>
      <name val="Symbol"/>
      <family val="1"/>
      <charset val="2"/>
    </font>
    <font>
      <sz val="8.5"/>
      <color theme="1"/>
      <name val="Arial"/>
      <family val="1"/>
      <charset val="2"/>
    </font>
    <font>
      <sz val="10"/>
      <color theme="1"/>
      <name val="Symbol"/>
      <family val="1"/>
      <charset val="2"/>
    </font>
    <font>
      <sz val="10"/>
      <color theme="1"/>
      <name val="Arial"/>
      <family val="1"/>
      <charset val="2"/>
    </font>
    <font>
      <sz val="9"/>
      <color theme="0" tint="-0.249977111117893"/>
      <name val="Arial"/>
      <family val="2"/>
    </font>
  </fonts>
  <fills count="2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F0"/>
        <bgColor indexed="64"/>
      </patternFill>
    </fill>
    <fill>
      <patternFill patternType="solid">
        <fgColor theme="0"/>
        <bgColor indexed="64"/>
      </patternFill>
    </fill>
    <fill>
      <patternFill patternType="solid">
        <fgColor rgb="FFFFCC00"/>
        <bgColor indexed="64"/>
      </patternFill>
    </fill>
    <fill>
      <patternFill patternType="solid">
        <fgColor rgb="FF00CC0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3"/>
        <bgColor indexed="64"/>
      </patternFill>
    </fill>
    <fill>
      <patternFill patternType="solid">
        <fgColor theme="4" tint="0.79998168889431442"/>
        <bgColor indexed="64"/>
      </patternFill>
    </fill>
    <fill>
      <patternFill patternType="solid">
        <fgColor theme="4"/>
      </patternFill>
    </fill>
    <fill>
      <patternFill patternType="solid">
        <fgColor theme="7" tint="0.79998168889431442"/>
        <bgColor indexed="64"/>
      </patternFill>
    </fill>
    <fill>
      <patternFill patternType="solid">
        <fgColor rgb="FFDDDDDD"/>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bgColor theme="8"/>
      </patternFill>
    </fill>
    <fill>
      <patternFill patternType="solid">
        <fgColor theme="0" tint="-0.24994659260841701"/>
        <bgColor indexed="64"/>
      </patternFill>
    </fill>
    <fill>
      <patternFill patternType="solid">
        <fgColor theme="5" tint="0.39997558519241921"/>
        <bgColor indexed="64"/>
      </patternFill>
    </fill>
    <fill>
      <patternFill patternType="solid">
        <fgColor rgb="FFC9E7D3"/>
        <bgColor indexed="64"/>
      </patternFill>
    </fill>
    <fill>
      <patternFill patternType="solid">
        <fgColor rgb="FFF2F2F2"/>
        <bgColor indexed="64"/>
      </patternFill>
    </fill>
    <fill>
      <patternFill patternType="solid">
        <fgColor rgb="FFAF272F"/>
        <bgColor indexed="64"/>
      </patternFill>
    </fill>
    <fill>
      <patternFill patternType="solid">
        <fgColor rgb="FF00B140"/>
        <bgColor indexed="64"/>
      </patternFill>
    </fill>
    <fill>
      <patternFill patternType="solid">
        <fgColor rgb="FF0063A6"/>
        <bgColor indexed="64"/>
      </patternFill>
    </fill>
    <fill>
      <patternFill patternType="solid">
        <fgColor rgb="FFC00000"/>
        <bgColor indexed="64"/>
      </patternFill>
    </fill>
    <fill>
      <patternFill patternType="solid">
        <fgColor rgb="FF00573F"/>
        <bgColor indexed="64"/>
      </patternFill>
    </fill>
  </fills>
  <borders count="42">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style="thin">
        <color auto="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ashed">
        <color auto="1"/>
      </bottom>
      <diagonal/>
    </border>
    <border>
      <left style="thin">
        <color theme="8" tint="0.39994506668294322"/>
      </left>
      <right/>
      <top/>
      <bottom/>
      <diagonal/>
    </border>
    <border>
      <left/>
      <right/>
      <top/>
      <bottom style="dashed">
        <color theme="0" tint="-0.14996795556505021"/>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8"/>
      </right>
      <top style="thin">
        <color theme="8"/>
      </top>
      <bottom/>
      <diagonal/>
    </border>
    <border>
      <left style="thin">
        <color theme="8" tint="0.39994506668294322"/>
      </left>
      <right/>
      <top style="thin">
        <color theme="8"/>
      </top>
      <bottom style="thin">
        <color theme="8"/>
      </bottom>
      <diagonal/>
    </border>
    <border>
      <left style="thin">
        <color theme="8" tint="0.39994506668294322"/>
      </left>
      <right/>
      <top style="thin">
        <color theme="8"/>
      </top>
      <bottom/>
      <diagonal/>
    </border>
    <border>
      <left style="thin">
        <color auto="1"/>
      </left>
      <right style="thin">
        <color auto="1"/>
      </right>
      <top/>
      <bottom style="thin">
        <color auto="1"/>
      </bottom>
      <diagonal/>
    </border>
    <border>
      <left style="thick">
        <color rgb="FFFF0000"/>
      </left>
      <right style="thick">
        <color rgb="FFFF0000"/>
      </right>
      <top style="thick">
        <color rgb="FFFF0000"/>
      </top>
      <bottom style="thick">
        <color rgb="FFFF0000"/>
      </bottom>
      <diagonal/>
    </border>
    <border>
      <left style="thick">
        <color auto="1"/>
      </left>
      <right style="thick">
        <color auto="1"/>
      </right>
      <top style="thick">
        <color auto="1"/>
      </top>
      <bottom style="thick">
        <color auto="1"/>
      </bottom>
      <diagonal/>
    </border>
    <border>
      <left/>
      <right/>
      <top style="thin">
        <color rgb="FF0063A6"/>
      </top>
      <bottom/>
      <diagonal/>
    </border>
    <border>
      <left/>
      <right/>
      <top/>
      <bottom style="thin">
        <color rgb="FF0063A6"/>
      </bottom>
      <diagonal/>
    </border>
    <border>
      <left style="thin">
        <color rgb="FF0063A6"/>
      </left>
      <right style="thin">
        <color rgb="FF0063A6"/>
      </right>
      <top style="thin">
        <color rgb="FF0063A6"/>
      </top>
      <bottom style="thin">
        <color rgb="FF0063A6"/>
      </bottom>
      <diagonal/>
    </border>
    <border>
      <left style="thin">
        <color rgb="FF0063A6"/>
      </left>
      <right style="thin">
        <color rgb="FF0063A6"/>
      </right>
      <top style="thin">
        <color rgb="FF0063A6"/>
      </top>
      <bottom/>
      <diagonal/>
    </border>
    <border>
      <left style="thin">
        <color rgb="FF0063A6"/>
      </left>
      <right style="thin">
        <color rgb="FF0063A6"/>
      </right>
      <top/>
      <bottom/>
      <diagonal/>
    </border>
    <border>
      <left style="thin">
        <color rgb="FF0063A6"/>
      </left>
      <right style="thin">
        <color rgb="FF0063A6"/>
      </right>
      <top/>
      <bottom style="thin">
        <color rgb="FF0063A6"/>
      </bottom>
      <diagonal/>
    </border>
    <border>
      <left/>
      <right/>
      <top style="thin">
        <color rgb="FF00573F"/>
      </top>
      <bottom style="thin">
        <color rgb="FF00573F"/>
      </bottom>
      <diagonal/>
    </border>
    <border>
      <left/>
      <right/>
      <top style="thin">
        <color rgb="FF00573F"/>
      </top>
      <bottom style="thin">
        <color indexed="64"/>
      </bottom>
      <diagonal/>
    </border>
    <border>
      <left/>
      <right/>
      <top/>
      <bottom style="thin">
        <color rgb="FF00573F"/>
      </bottom>
      <diagonal/>
    </border>
    <border>
      <left/>
      <right/>
      <top style="thin">
        <color rgb="FF00573F"/>
      </top>
      <bottom/>
      <diagonal/>
    </border>
  </borders>
  <cellStyleXfs count="225">
    <xf numFmtId="0" fontId="0" fillId="0" borderId="0">
      <alignment vertical="top" wrapText="1"/>
    </xf>
    <xf numFmtId="0" fontId="10" fillId="0" borderId="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9" fontId="10" fillId="0" borderId="0" applyFont="0" applyFill="0" applyBorder="0" applyAlignment="0" applyProtection="0"/>
    <xf numFmtId="0" fontId="9" fillId="0" borderId="0"/>
    <xf numFmtId="0" fontId="9" fillId="0" borderId="0"/>
    <xf numFmtId="0" fontId="8" fillId="0" borderId="0"/>
    <xf numFmtId="0" fontId="8" fillId="0" borderId="0"/>
    <xf numFmtId="0" fontId="7" fillId="0" borderId="0"/>
    <xf numFmtId="0" fontId="7" fillId="0" borderId="0"/>
    <xf numFmtId="0" fontId="15" fillId="1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6" fillId="0" borderId="0">
      <alignment vertical="top" wrapText="1"/>
    </xf>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3">
    <xf numFmtId="0" fontId="0" fillId="0" borderId="0" xfId="0">
      <alignment vertical="top" wrapText="1"/>
    </xf>
    <xf numFmtId="0" fontId="13" fillId="0" borderId="0" xfId="0" applyFont="1">
      <alignment vertical="top" wrapText="1"/>
    </xf>
    <xf numFmtId="0" fontId="14" fillId="0" borderId="0" xfId="0" applyFont="1">
      <alignment vertical="top" wrapText="1"/>
    </xf>
    <xf numFmtId="0" fontId="0" fillId="5" borderId="0" xfId="0" applyFill="1">
      <alignment vertical="top" wrapText="1"/>
    </xf>
    <xf numFmtId="0" fontId="0" fillId="6" borderId="0" xfId="0" applyFill="1">
      <alignment vertical="top" wrapText="1"/>
    </xf>
    <xf numFmtId="0" fontId="0" fillId="4" borderId="0" xfId="0" applyFill="1">
      <alignment vertical="top" wrapText="1"/>
    </xf>
    <xf numFmtId="0" fontId="0" fillId="7" borderId="0" xfId="0" applyFill="1">
      <alignment vertical="top" wrapText="1"/>
    </xf>
    <xf numFmtId="0" fontId="0" fillId="8" borderId="0" xfId="0" applyFill="1">
      <alignment vertical="top" wrapText="1"/>
    </xf>
    <xf numFmtId="0" fontId="0" fillId="9" borderId="0" xfId="0" applyFill="1">
      <alignment vertical="top" wrapText="1"/>
    </xf>
    <xf numFmtId="0" fontId="14" fillId="0" borderId="0" xfId="0" applyFont="1" applyAlignment="1">
      <alignment horizontal="center" vertical="top" wrapText="1"/>
    </xf>
    <xf numFmtId="0" fontId="0" fillId="0" borderId="11" xfId="0" applyBorder="1">
      <alignment vertical="top" wrapText="1"/>
    </xf>
    <xf numFmtId="0" fontId="0" fillId="0" borderId="13" xfId="0" applyBorder="1">
      <alignment vertical="top" wrapText="1"/>
    </xf>
    <xf numFmtId="0" fontId="0" fillId="0" borderId="14" xfId="0" applyBorder="1">
      <alignment vertical="top" wrapText="1"/>
    </xf>
    <xf numFmtId="0" fontId="0" fillId="0" borderId="15" xfId="0" applyBorder="1">
      <alignment vertical="top" wrapText="1"/>
    </xf>
    <xf numFmtId="0" fontId="0" fillId="0" borderId="12" xfId="0" applyBorder="1">
      <alignment vertical="top" wrapText="1"/>
    </xf>
    <xf numFmtId="0" fontId="0" fillId="0" borderId="16" xfId="0" applyBorder="1">
      <alignment vertical="top" wrapText="1"/>
    </xf>
    <xf numFmtId="0" fontId="0" fillId="0" borderId="0" xfId="0">
      <alignment vertical="top" wrapText="1"/>
    </xf>
    <xf numFmtId="9" fontId="0" fillId="0" borderId="0" xfId="0" applyNumberFormat="1">
      <alignment vertical="top" wrapText="1"/>
    </xf>
    <xf numFmtId="0" fontId="14" fillId="0" borderId="0" xfId="0" applyFont="1">
      <alignment vertical="top" wrapText="1"/>
    </xf>
    <xf numFmtId="0" fontId="0" fillId="0" borderId="0" xfId="0">
      <alignment vertical="top" wrapText="1"/>
    </xf>
    <xf numFmtId="0" fontId="0" fillId="0" borderId="0" xfId="0" applyAlignment="1">
      <alignment horizontal="left" vertical="top" wrapText="1"/>
    </xf>
    <xf numFmtId="0" fontId="17" fillId="0" borderId="0" xfId="0" applyFont="1">
      <alignment vertical="top" wrapText="1"/>
    </xf>
    <xf numFmtId="0" fontId="0" fillId="0" borderId="0" xfId="0">
      <alignment vertical="top" wrapText="1"/>
    </xf>
    <xf numFmtId="0" fontId="13" fillId="0" borderId="0" xfId="0" applyFont="1">
      <alignment vertical="top" wrapText="1"/>
    </xf>
    <xf numFmtId="0" fontId="14" fillId="0" borderId="0" xfId="0" applyFont="1">
      <alignment vertical="top" wrapText="1"/>
    </xf>
    <xf numFmtId="9" fontId="0" fillId="0" borderId="0" xfId="0" applyNumberFormat="1">
      <alignment vertical="top" wrapText="1"/>
    </xf>
    <xf numFmtId="0" fontId="0" fillId="0" borderId="0" xfId="0" applyAlignment="1">
      <alignment horizontal="left" vertical="top" wrapText="1"/>
    </xf>
    <xf numFmtId="0" fontId="2" fillId="0" borderId="0" xfId="0" applyFont="1" applyAlignment="1">
      <alignment vertical="center"/>
    </xf>
    <xf numFmtId="0" fontId="0" fillId="0" borderId="0" xfId="0" applyAlignment="1">
      <alignment vertical="top"/>
    </xf>
    <xf numFmtId="0" fontId="2" fillId="0" borderId="0" xfId="0" applyFont="1" applyAlignment="1">
      <alignment vertical="top"/>
    </xf>
    <xf numFmtId="0" fontId="18" fillId="0" borderId="0" xfId="1" applyFont="1" applyProtection="1">
      <alignment vertical="top" wrapText="1"/>
    </xf>
    <xf numFmtId="0" fontId="19" fillId="0" borderId="0" xfId="1" applyFont="1" applyBorder="1" applyAlignment="1" applyProtection="1">
      <alignment vertical="center" wrapText="1"/>
    </xf>
    <xf numFmtId="0" fontId="20" fillId="0" borderId="0" xfId="0" applyFont="1" applyProtection="1">
      <alignment vertical="top" wrapText="1"/>
    </xf>
    <xf numFmtId="0" fontId="19" fillId="0" borderId="0" xfId="1" applyFont="1" applyAlignment="1" applyProtection="1">
      <alignment vertical="top" wrapText="1"/>
    </xf>
    <xf numFmtId="0" fontId="19" fillId="0" borderId="0" xfId="1" applyFont="1" applyAlignment="1" applyProtection="1">
      <alignment horizontal="center" vertical="top" wrapText="1"/>
    </xf>
    <xf numFmtId="0" fontId="18" fillId="0" borderId="0" xfId="1" applyFont="1" applyAlignment="1" applyProtection="1">
      <alignment horizontal="center" vertical="top" wrapText="1"/>
    </xf>
    <xf numFmtId="0" fontId="18" fillId="0" borderId="0" xfId="1" applyFont="1" applyAlignment="1" applyProtection="1">
      <alignment vertical="top" wrapText="1"/>
    </xf>
    <xf numFmtId="0" fontId="18" fillId="0" borderId="0" xfId="1" applyFont="1" applyBorder="1" applyAlignment="1" applyProtection="1">
      <alignment vertical="top" wrapText="1"/>
    </xf>
    <xf numFmtId="0" fontId="20" fillId="0" borderId="0" xfId="0" applyFont="1" applyAlignment="1" applyProtection="1"/>
    <xf numFmtId="0" fontId="20" fillId="0" borderId="0" xfId="0" applyFont="1" applyAlignment="1" applyProtection="1">
      <alignment horizontal="center" vertical="center" wrapText="1"/>
    </xf>
    <xf numFmtId="0" fontId="23" fillId="0" borderId="0" xfId="0" applyFont="1" applyProtection="1">
      <alignment vertical="top" wrapText="1"/>
    </xf>
    <xf numFmtId="0" fontId="23" fillId="0" borderId="0" xfId="0" applyFont="1" applyAlignment="1" applyProtection="1">
      <alignment horizontal="center" vertical="center" wrapText="1"/>
    </xf>
    <xf numFmtId="0" fontId="23" fillId="0" borderId="0" xfId="1" applyFont="1" applyProtection="1">
      <alignment vertical="top" wrapText="1"/>
    </xf>
    <xf numFmtId="0" fontId="21" fillId="0" borderId="0" xfId="0" applyFont="1" applyBorder="1" applyProtection="1">
      <alignment vertical="top" wrapText="1"/>
    </xf>
    <xf numFmtId="0" fontId="21" fillId="0" borderId="0" xfId="1" applyFont="1" applyBorder="1" applyProtection="1">
      <alignment vertical="top" wrapText="1"/>
    </xf>
    <xf numFmtId="0" fontId="21" fillId="0" borderId="0" xfId="0" applyFont="1" applyProtection="1">
      <alignment vertical="top" wrapText="1"/>
    </xf>
    <xf numFmtId="0" fontId="21" fillId="0" borderId="0" xfId="1" applyFont="1" applyProtection="1">
      <alignment vertical="top" wrapText="1"/>
    </xf>
    <xf numFmtId="0" fontId="21" fillId="0" borderId="0" xfId="0" applyFont="1" applyAlignment="1" applyProtection="1"/>
    <xf numFmtId="0" fontId="22" fillId="0" borderId="0" xfId="1" applyFont="1" applyFill="1" applyBorder="1" applyAlignment="1" applyProtection="1">
      <alignment vertical="center" wrapText="1"/>
    </xf>
    <xf numFmtId="0" fontId="21" fillId="0" borderId="19" xfId="1" applyFont="1" applyBorder="1" applyProtection="1">
      <alignment vertical="top" wrapText="1"/>
    </xf>
    <xf numFmtId="0" fontId="21" fillId="0" borderId="0" xfId="1" applyFont="1" applyFill="1" applyBorder="1" applyProtection="1">
      <alignment vertical="top" wrapText="1"/>
    </xf>
    <xf numFmtId="0" fontId="21" fillId="0" borderId="0" xfId="1" applyFont="1" applyFill="1" applyBorder="1" applyAlignment="1" applyProtection="1">
      <alignment horizontal="center" vertical="top"/>
    </xf>
    <xf numFmtId="9" fontId="21" fillId="0" borderId="0" xfId="4" applyFont="1" applyFill="1" applyBorder="1" applyAlignment="1" applyProtection="1">
      <alignment horizontal="center" vertical="top"/>
    </xf>
    <xf numFmtId="0" fontId="21" fillId="0" borderId="0" xfId="1" applyFont="1" applyBorder="1" applyAlignment="1" applyProtection="1">
      <alignment horizontal="center" vertical="top"/>
    </xf>
    <xf numFmtId="9" fontId="21" fillId="0" borderId="0" xfId="4" applyFont="1" applyBorder="1" applyAlignment="1" applyProtection="1">
      <alignment horizontal="center" vertical="top"/>
    </xf>
    <xf numFmtId="0" fontId="21" fillId="0" borderId="0" xfId="0" applyFont="1" applyBorder="1" applyAlignment="1" applyProtection="1">
      <alignment horizontal="center" vertical="center" wrapText="1"/>
    </xf>
    <xf numFmtId="0" fontId="18" fillId="0" borderId="0" xfId="1" applyFont="1" applyBorder="1" applyProtection="1">
      <alignment vertical="top" wrapText="1"/>
    </xf>
    <xf numFmtId="0" fontId="18" fillId="0" borderId="0" xfId="0" applyFont="1" applyBorder="1" applyProtection="1">
      <alignment vertical="top" wrapText="1"/>
    </xf>
    <xf numFmtId="0" fontId="18" fillId="0" borderId="0" xfId="1" applyFont="1" applyBorder="1" applyAlignment="1" applyProtection="1">
      <alignment horizontal="left" vertical="top" wrapText="1"/>
    </xf>
    <xf numFmtId="0" fontId="25" fillId="0" borderId="0" xfId="1" applyFont="1" applyBorder="1" applyAlignment="1" applyProtection="1">
      <alignment horizontal="left" vertical="top" wrapText="1"/>
    </xf>
    <xf numFmtId="0" fontId="18" fillId="0" borderId="0" xfId="1" applyFont="1" applyFill="1" applyBorder="1" applyProtection="1">
      <alignment vertical="top" wrapText="1"/>
    </xf>
    <xf numFmtId="0" fontId="18" fillId="0" borderId="0" xfId="1" applyFont="1" applyBorder="1" applyAlignment="1" applyProtection="1">
      <alignment horizontal="right" vertical="top" wrapText="1"/>
    </xf>
    <xf numFmtId="0" fontId="18" fillId="0" borderId="20" xfId="1" applyFont="1" applyFill="1" applyBorder="1" applyAlignment="1" applyProtection="1">
      <alignment horizontal="left" vertical="top" wrapText="1" indent="1"/>
    </xf>
    <xf numFmtId="0" fontId="18" fillId="0" borderId="0" xfId="1" applyFont="1" applyFill="1" applyProtection="1">
      <alignment vertical="top" wrapText="1"/>
    </xf>
    <xf numFmtId="0" fontId="20" fillId="0" borderId="0" xfId="0" applyFont="1" applyAlignment="1" applyProtection="1">
      <alignment vertical="top"/>
    </xf>
    <xf numFmtId="0" fontId="20" fillId="0" borderId="0" xfId="0" applyFont="1" applyAlignment="1" applyProtection="1">
      <alignment vertical="top" wrapText="1"/>
    </xf>
    <xf numFmtId="0" fontId="22" fillId="0" borderId="0" xfId="1" applyFont="1" applyFill="1" applyBorder="1" applyAlignment="1" applyProtection="1">
      <alignment vertical="center"/>
    </xf>
    <xf numFmtId="0" fontId="21" fillId="0" borderId="0" xfId="0" applyFont="1" applyBorder="1" applyAlignment="1" applyProtection="1">
      <alignment horizontal="center" vertical="top" wrapText="1"/>
    </xf>
    <xf numFmtId="0" fontId="23" fillId="0" borderId="0" xfId="0" applyFont="1" applyAlignment="1" applyProtection="1">
      <alignment vertical="top" wrapText="1"/>
    </xf>
    <xf numFmtId="0" fontId="23" fillId="0" borderId="0" xfId="1" applyFont="1" applyAlignment="1" applyProtection="1">
      <alignment vertical="top" wrapText="1"/>
    </xf>
    <xf numFmtId="0" fontId="21" fillId="0" borderId="0" xfId="0" applyFont="1" applyBorder="1" applyAlignment="1" applyProtection="1">
      <alignment vertical="top" wrapText="1"/>
    </xf>
    <xf numFmtId="0" fontId="21" fillId="0" borderId="0" xfId="1" applyFont="1" applyBorder="1" applyAlignment="1" applyProtection="1">
      <alignment vertical="top" wrapText="1"/>
    </xf>
    <xf numFmtId="9" fontId="21" fillId="0" borderId="0" xfId="4" applyFont="1" applyFill="1" applyBorder="1" applyAlignment="1" applyProtection="1">
      <alignment horizontal="center" vertical="top" wrapText="1"/>
    </xf>
    <xf numFmtId="9" fontId="21" fillId="0" borderId="0" xfId="4" applyFont="1" applyBorder="1" applyAlignment="1" applyProtection="1">
      <alignment horizontal="center" vertical="top" wrapText="1"/>
    </xf>
    <xf numFmtId="0" fontId="23" fillId="0" borderId="0" xfId="1" applyFont="1" applyFill="1" applyProtection="1">
      <alignment vertical="top" wrapText="1"/>
    </xf>
    <xf numFmtId="0" fontId="26" fillId="0" borderId="0" xfId="0" applyFont="1" applyAlignment="1">
      <alignment vertical="top"/>
    </xf>
    <xf numFmtId="0" fontId="20" fillId="2" borderId="0" xfId="0" applyFont="1" applyFill="1" applyAlignment="1" applyProtection="1">
      <alignment horizontal="center" vertical="top" wrapText="1"/>
    </xf>
    <xf numFmtId="0" fontId="21" fillId="2" borderId="0" xfId="0" applyFont="1" applyFill="1" applyBorder="1" applyProtection="1">
      <alignment vertical="top" wrapText="1"/>
    </xf>
    <xf numFmtId="0" fontId="21" fillId="2" borderId="0" xfId="0" applyFont="1" applyFill="1" applyBorder="1" applyAlignment="1" applyProtection="1">
      <alignment horizontal="center" vertical="center" wrapText="1"/>
    </xf>
    <xf numFmtId="0" fontId="21" fillId="2" borderId="0" xfId="0" applyFont="1" applyFill="1" applyBorder="1" applyAlignment="1" applyProtection="1">
      <alignment vertical="top" wrapText="1"/>
    </xf>
    <xf numFmtId="0" fontId="21" fillId="2" borderId="0" xfId="1" applyFont="1" applyFill="1" applyBorder="1" applyAlignment="1" applyProtection="1">
      <alignment vertical="top" wrapText="1"/>
    </xf>
    <xf numFmtId="0" fontId="32" fillId="0" borderId="0" xfId="0" applyFont="1" applyAlignment="1">
      <alignment horizontal="left" vertical="center" readingOrder="1"/>
    </xf>
    <xf numFmtId="0" fontId="27" fillId="0" borderId="34" xfId="0" applyFont="1" applyBorder="1" applyAlignment="1">
      <alignment horizontal="center" vertical="center" wrapText="1"/>
    </xf>
    <xf numFmtId="0" fontId="27" fillId="0" borderId="34" xfId="0" applyFont="1" applyBorder="1" applyAlignment="1">
      <alignment vertical="center" wrapText="1"/>
    </xf>
    <xf numFmtId="0" fontId="27" fillId="0" borderId="35"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5" xfId="0" applyFont="1" applyBorder="1" applyAlignment="1">
      <alignment horizontal="center" wrapText="1"/>
    </xf>
    <xf numFmtId="0" fontId="27" fillId="0" borderId="37" xfId="0" applyFont="1" applyBorder="1" applyAlignment="1">
      <alignment horizontal="center" vertical="top" wrapText="1"/>
    </xf>
    <xf numFmtId="0" fontId="35" fillId="3" borderId="32" xfId="0" applyFont="1" applyFill="1" applyBorder="1" applyAlignment="1">
      <alignment horizontal="center" vertical="center" wrapText="1"/>
    </xf>
    <xf numFmtId="0" fontId="35" fillId="3" borderId="33" xfId="0" applyFont="1" applyFill="1" applyBorder="1" applyAlignment="1">
      <alignment horizontal="center" vertical="center" wrapText="1"/>
    </xf>
    <xf numFmtId="0" fontId="34" fillId="25" borderId="32" xfId="0" applyFont="1" applyFill="1" applyBorder="1" applyAlignment="1">
      <alignment horizontal="center" vertical="center" wrapText="1"/>
    </xf>
    <xf numFmtId="0" fontId="34" fillId="25" borderId="33" xfId="0" applyFont="1" applyFill="1" applyBorder="1" applyAlignment="1">
      <alignment horizontal="center" vertical="center" wrapText="1"/>
    </xf>
    <xf numFmtId="0" fontId="36" fillId="0" borderId="0" xfId="0" applyFont="1" applyProtection="1">
      <alignment vertical="top" wrapText="1"/>
    </xf>
    <xf numFmtId="0" fontId="19" fillId="0" borderId="0" xfId="1" applyFont="1" applyProtection="1">
      <alignment vertical="top" wrapText="1"/>
    </xf>
    <xf numFmtId="0" fontId="18" fillId="0" borderId="28" xfId="1" applyFont="1" applyBorder="1" applyAlignment="1">
      <alignment horizontal="left" vertical="top" wrapText="1" indent="1"/>
    </xf>
    <xf numFmtId="0" fontId="18" fillId="0" borderId="0" xfId="1" applyFont="1" applyBorder="1" applyAlignment="1" applyProtection="1">
      <alignment horizontal="center" vertical="top" wrapText="1"/>
    </xf>
    <xf numFmtId="0" fontId="18" fillId="0" borderId="27" xfId="1" applyFont="1" applyBorder="1" applyAlignment="1">
      <alignment horizontal="left" vertical="top" wrapText="1" indent="1"/>
    </xf>
    <xf numFmtId="0" fontId="31" fillId="11" borderId="0" xfId="11" applyFont="1" applyFill="1" applyAlignment="1" applyProtection="1">
      <alignment horizontal="center" vertical="center" wrapText="1"/>
    </xf>
    <xf numFmtId="0" fontId="31" fillId="11" borderId="0" xfId="11" applyFont="1" applyFill="1" applyAlignment="1" applyProtection="1">
      <alignment horizontal="center" vertical="center"/>
    </xf>
    <xf numFmtId="0" fontId="31" fillId="11" borderId="0" xfId="11" applyFont="1" applyFill="1" applyAlignment="1">
      <alignment horizontal="center" vertical="center" wrapText="1"/>
    </xf>
    <xf numFmtId="0" fontId="31" fillId="0" borderId="0" xfId="11" applyFont="1" applyFill="1" applyAlignment="1">
      <alignment horizontal="center" vertical="center" wrapText="1"/>
    </xf>
    <xf numFmtId="0" fontId="31" fillId="0" borderId="0" xfId="11" applyFont="1" applyFill="1" applyAlignment="1" applyProtection="1">
      <alignment horizontal="center" vertical="center" wrapText="1"/>
    </xf>
    <xf numFmtId="0" fontId="38" fillId="0" borderId="0" xfId="1" applyFont="1" applyAlignment="1" applyProtection="1">
      <alignment vertical="top" wrapText="1"/>
      <protection locked="0"/>
    </xf>
    <xf numFmtId="0" fontId="39" fillId="12" borderId="1" xfId="0" applyFont="1" applyFill="1" applyBorder="1" applyAlignment="1" applyProtection="1">
      <alignment horizontal="left" vertical="top" wrapText="1"/>
    </xf>
    <xf numFmtId="0" fontId="39" fillId="12" borderId="10" xfId="0" applyFont="1" applyFill="1" applyBorder="1" applyAlignment="1" applyProtection="1">
      <alignment vertical="top"/>
    </xf>
    <xf numFmtId="0" fontId="34" fillId="12" borderId="17" xfId="0" applyFont="1" applyFill="1" applyBorder="1" applyAlignment="1" applyProtection="1">
      <alignment vertical="top" wrapText="1"/>
    </xf>
    <xf numFmtId="0" fontId="39" fillId="12" borderId="17" xfId="0" applyFont="1" applyFill="1" applyBorder="1" applyAlignment="1" applyProtection="1">
      <alignment vertical="top" wrapText="1"/>
    </xf>
    <xf numFmtId="0" fontId="39" fillId="12" borderId="17" xfId="0" applyFont="1" applyFill="1" applyBorder="1" applyAlignment="1">
      <alignment vertical="top" wrapText="1"/>
    </xf>
    <xf numFmtId="0" fontId="39" fillId="12" borderId="18" xfId="0" applyFont="1" applyFill="1" applyBorder="1" applyAlignment="1">
      <alignment vertical="top" wrapText="1"/>
    </xf>
    <xf numFmtId="0" fontId="39" fillId="12" borderId="1" xfId="0" applyFont="1" applyFill="1" applyBorder="1" applyProtection="1">
      <alignment vertical="top" wrapText="1"/>
    </xf>
    <xf numFmtId="0" fontId="39" fillId="0" borderId="1" xfId="0" applyFont="1" applyBorder="1" applyAlignment="1" applyProtection="1">
      <alignment horizontal="left" vertical="top"/>
    </xf>
    <xf numFmtId="0" fontId="31" fillId="0" borderId="1" xfId="0" applyFont="1" applyBorder="1" applyAlignment="1" applyProtection="1">
      <alignment horizontal="center" vertical="top" wrapText="1"/>
    </xf>
    <xf numFmtId="0" fontId="41" fillId="0" borderId="1" xfId="0" applyFont="1" applyFill="1" applyBorder="1" applyAlignment="1" applyProtection="1">
      <alignment horizontal="center" vertical="top" wrapText="1"/>
    </xf>
    <xf numFmtId="0" fontId="41" fillId="0" borderId="1" xfId="0" applyFont="1" applyBorder="1" applyAlignment="1" applyProtection="1">
      <alignment horizontal="center" vertical="top" wrapText="1"/>
    </xf>
    <xf numFmtId="9" fontId="41" fillId="0" borderId="29" xfId="115" applyFont="1" applyBorder="1" applyAlignment="1" applyProtection="1">
      <alignment horizontal="center" vertical="center" wrapText="1"/>
    </xf>
    <xf numFmtId="0" fontId="41" fillId="0" borderId="29" xfId="0" applyFont="1" applyBorder="1" applyAlignment="1">
      <alignment horizontal="center" vertical="top" wrapText="1"/>
    </xf>
    <xf numFmtId="0" fontId="39" fillId="12" borderId="18" xfId="0" applyFont="1" applyFill="1" applyBorder="1" applyAlignment="1" applyProtection="1">
      <alignment vertical="top" wrapText="1"/>
    </xf>
    <xf numFmtId="0" fontId="39" fillId="12" borderId="0" xfId="0" applyFont="1" applyFill="1" applyAlignment="1">
      <alignment vertical="top" wrapText="1"/>
    </xf>
    <xf numFmtId="9" fontId="41" fillId="0" borderId="1" xfId="115" applyFont="1" applyBorder="1" applyAlignment="1" applyProtection="1">
      <alignment horizontal="center" vertical="center" wrapText="1"/>
    </xf>
    <xf numFmtId="0" fontId="41" fillId="0" borderId="1" xfId="0" applyFont="1" applyBorder="1" applyAlignment="1">
      <alignment horizontal="center" vertical="top" wrapText="1"/>
    </xf>
    <xf numFmtId="0" fontId="19" fillId="18" borderId="26" xfId="1" applyNumberFormat="1" applyFont="1" applyFill="1" applyBorder="1" applyAlignment="1">
      <alignment horizontal="center" vertical="top" wrapText="1"/>
    </xf>
    <xf numFmtId="0" fontId="19" fillId="0" borderId="0" xfId="1" applyNumberFormat="1" applyFont="1" applyFill="1" applyBorder="1" applyAlignment="1">
      <alignment horizontal="center" vertical="top" wrapText="1"/>
    </xf>
    <xf numFmtId="0" fontId="42" fillId="0" borderId="0" xfId="0" applyFont="1" applyAlignment="1">
      <alignment vertical="center" wrapText="1"/>
    </xf>
    <xf numFmtId="0" fontId="20" fillId="0" borderId="0" xfId="0" applyFont="1" applyAlignment="1">
      <alignment vertical="center" wrapText="1"/>
    </xf>
    <xf numFmtId="0" fontId="20" fillId="20" borderId="30" xfId="0" applyFont="1" applyFill="1" applyBorder="1" applyAlignment="1">
      <alignment vertical="center" wrapText="1"/>
    </xf>
    <xf numFmtId="0" fontId="42" fillId="0" borderId="0" xfId="0" applyFont="1" applyFill="1" applyAlignment="1">
      <alignment vertical="center" wrapText="1"/>
    </xf>
    <xf numFmtId="0" fontId="20" fillId="0" borderId="0" xfId="0" applyFont="1" applyFill="1" applyAlignment="1">
      <alignment vertical="center" wrapText="1"/>
    </xf>
    <xf numFmtId="0" fontId="20" fillId="19" borderId="31" xfId="0" applyFont="1" applyFill="1" applyBorder="1" applyAlignment="1">
      <alignment vertical="center" wrapText="1"/>
    </xf>
    <xf numFmtId="0" fontId="35" fillId="14" borderId="1" xfId="0" applyFont="1" applyFill="1" applyBorder="1" applyAlignment="1" applyProtection="1">
      <alignment horizontal="left" vertical="top" wrapText="1"/>
    </xf>
    <xf numFmtId="0" fontId="35" fillId="14" borderId="10" xfId="0" applyFont="1" applyFill="1" applyBorder="1" applyAlignment="1" applyProtection="1">
      <alignment vertical="top"/>
    </xf>
    <xf numFmtId="0" fontId="34" fillId="14" borderId="17" xfId="0" applyFont="1" applyFill="1" applyBorder="1" applyAlignment="1" applyProtection="1">
      <alignment vertical="top" wrapText="1"/>
    </xf>
    <xf numFmtId="0" fontId="35" fillId="14" borderId="17" xfId="0" applyFont="1" applyFill="1" applyBorder="1" applyAlignment="1" applyProtection="1">
      <alignment vertical="top" wrapText="1"/>
    </xf>
    <xf numFmtId="0" fontId="35" fillId="14" borderId="18" xfId="0" applyFont="1" applyFill="1" applyBorder="1" applyAlignment="1" applyProtection="1">
      <alignment vertical="top" wrapText="1"/>
    </xf>
    <xf numFmtId="0" fontId="35" fillId="14" borderId="0" xfId="0" applyFont="1" applyFill="1" applyAlignment="1">
      <alignment vertical="top" wrapText="1"/>
    </xf>
    <xf numFmtId="0" fontId="39" fillId="14" borderId="1" xfId="0" applyFont="1" applyFill="1" applyBorder="1" applyProtection="1">
      <alignment vertical="top" wrapText="1"/>
    </xf>
    <xf numFmtId="0" fontId="40" fillId="0" borderId="0" xfId="1" applyFont="1" applyFill="1" applyProtection="1">
      <alignment vertical="top" wrapText="1"/>
    </xf>
    <xf numFmtId="0" fontId="40" fillId="0" borderId="0" xfId="1" applyFont="1" applyFill="1" applyBorder="1" applyProtection="1">
      <alignment vertical="top" wrapText="1"/>
    </xf>
    <xf numFmtId="0" fontId="41" fillId="0" borderId="0" xfId="0" applyFont="1" applyFill="1" applyAlignment="1" applyProtection="1"/>
    <xf numFmtId="0" fontId="40" fillId="0" borderId="0" xfId="1" applyFont="1" applyBorder="1" applyProtection="1">
      <alignment vertical="top" wrapText="1"/>
    </xf>
    <xf numFmtId="0" fontId="40" fillId="0" borderId="0" xfId="1" applyFont="1" applyProtection="1">
      <alignment vertical="top" wrapText="1"/>
    </xf>
    <xf numFmtId="0" fontId="39" fillId="17" borderId="1" xfId="0" applyFont="1" applyFill="1" applyBorder="1" applyAlignment="1" applyProtection="1">
      <alignment horizontal="left" vertical="top" wrapText="1"/>
    </xf>
    <xf numFmtId="0" fontId="39" fillId="17" borderId="11" xfId="0" applyFont="1" applyFill="1" applyBorder="1" applyAlignment="1" applyProtection="1">
      <alignment vertical="top"/>
    </xf>
    <xf numFmtId="0" fontId="34" fillId="17" borderId="22" xfId="0" applyFont="1" applyFill="1" applyBorder="1" applyAlignment="1" applyProtection="1">
      <alignment vertical="top" wrapText="1"/>
    </xf>
    <xf numFmtId="0" fontId="39" fillId="17" borderId="22" xfId="0" applyFont="1" applyFill="1" applyBorder="1" applyAlignment="1" applyProtection="1">
      <alignment vertical="top" wrapText="1"/>
    </xf>
    <xf numFmtId="0" fontId="39" fillId="17" borderId="13" xfId="0" applyFont="1" applyFill="1" applyBorder="1" applyAlignment="1" applyProtection="1">
      <alignment vertical="top" wrapText="1"/>
    </xf>
    <xf numFmtId="0" fontId="39" fillId="17" borderId="0" xfId="0" applyFont="1" applyFill="1" applyAlignment="1">
      <alignment vertical="top" wrapText="1"/>
    </xf>
    <xf numFmtId="0" fontId="39" fillId="17" borderId="1" xfId="0" applyFont="1" applyFill="1" applyBorder="1" applyProtection="1">
      <alignment vertical="top" wrapText="1"/>
    </xf>
    <xf numFmtId="0" fontId="39" fillId="17" borderId="10" xfId="0" applyFont="1" applyFill="1" applyBorder="1" applyAlignment="1" applyProtection="1">
      <alignment vertical="top"/>
    </xf>
    <xf numFmtId="0" fontId="34" fillId="17" borderId="17" xfId="0" applyFont="1" applyFill="1" applyBorder="1" applyAlignment="1" applyProtection="1">
      <alignment vertical="top"/>
    </xf>
    <xf numFmtId="0" fontId="39" fillId="17" borderId="17" xfId="0" applyFont="1" applyFill="1" applyBorder="1" applyAlignment="1" applyProtection="1">
      <alignment vertical="top"/>
    </xf>
    <xf numFmtId="0" fontId="39" fillId="17" borderId="18" xfId="0" applyFont="1" applyFill="1" applyBorder="1" applyAlignment="1" applyProtection="1">
      <alignment vertical="top"/>
    </xf>
    <xf numFmtId="0" fontId="44" fillId="0" borderId="0" xfId="0" applyFont="1" applyBorder="1" applyAlignment="1" applyProtection="1">
      <alignment vertical="top" wrapText="1"/>
    </xf>
    <xf numFmtId="0" fontId="39" fillId="0" borderId="29" xfId="0" applyFont="1" applyBorder="1" applyAlignment="1" applyProtection="1">
      <alignment horizontal="left" vertical="top"/>
    </xf>
    <xf numFmtId="0" fontId="31" fillId="0" borderId="29" xfId="0" applyFont="1" applyBorder="1" applyAlignment="1" applyProtection="1">
      <alignment horizontal="center" vertical="top" wrapText="1"/>
    </xf>
    <xf numFmtId="0" fontId="41" fillId="0" borderId="29" xfId="0" applyFont="1" applyFill="1" applyBorder="1" applyAlignment="1" applyProtection="1">
      <alignment horizontal="center" vertical="top" wrapText="1"/>
    </xf>
    <xf numFmtId="0" fontId="41" fillId="0" borderId="29" xfId="0" applyFont="1" applyBorder="1" applyAlignment="1" applyProtection="1">
      <alignment horizontal="center" vertical="top" wrapText="1"/>
    </xf>
    <xf numFmtId="0" fontId="39" fillId="16" borderId="1" xfId="0" applyFont="1" applyFill="1" applyBorder="1" applyAlignment="1" applyProtection="1">
      <alignment horizontal="left" vertical="top" wrapText="1"/>
    </xf>
    <xf numFmtId="0" fontId="39" fillId="16" borderId="17" xfId="0" applyFont="1" applyFill="1" applyBorder="1" applyAlignment="1" applyProtection="1">
      <alignment vertical="top"/>
    </xf>
    <xf numFmtId="0" fontId="34" fillId="16" borderId="17" xfId="0" applyFont="1" applyFill="1" applyBorder="1" applyAlignment="1" applyProtection="1">
      <alignment vertical="top" wrapText="1"/>
    </xf>
    <xf numFmtId="0" fontId="39" fillId="16" borderId="17" xfId="0" applyFont="1" applyFill="1" applyBorder="1" applyAlignment="1" applyProtection="1">
      <alignment vertical="top" wrapText="1"/>
    </xf>
    <xf numFmtId="0" fontId="39" fillId="16" borderId="0" xfId="0" applyFont="1" applyFill="1" applyAlignment="1">
      <alignment vertical="top" wrapText="1"/>
    </xf>
    <xf numFmtId="0" fontId="39" fillId="16" borderId="1" xfId="0" applyFont="1" applyFill="1" applyBorder="1" applyProtection="1">
      <alignment vertical="top" wrapText="1"/>
    </xf>
    <xf numFmtId="0" fontId="18" fillId="0" borderId="21" xfId="1" applyFont="1" applyBorder="1" applyProtection="1">
      <alignment vertical="top" wrapText="1"/>
    </xf>
    <xf numFmtId="164" fontId="41" fillId="6" borderId="0" xfId="0" applyNumberFormat="1" applyFont="1" applyFill="1" applyBorder="1" applyAlignment="1" applyProtection="1">
      <alignment horizontal="center" vertical="center" wrapText="1"/>
    </xf>
    <xf numFmtId="0" fontId="41" fillId="0" borderId="0" xfId="0" applyFont="1" applyAlignment="1" applyProtection="1"/>
    <xf numFmtId="0" fontId="41" fillId="0" borderId="0" xfId="0" applyFont="1" applyBorder="1" applyAlignment="1" applyProtection="1"/>
    <xf numFmtId="0" fontId="35" fillId="3" borderId="1" xfId="0" applyFont="1" applyFill="1" applyBorder="1" applyAlignment="1" applyProtection="1">
      <alignment horizontal="left" vertical="top" wrapText="1"/>
    </xf>
    <xf numFmtId="0" fontId="35" fillId="3" borderId="10" xfId="0" applyFont="1" applyFill="1" applyBorder="1" applyAlignment="1" applyProtection="1">
      <alignment vertical="top"/>
    </xf>
    <xf numFmtId="0" fontId="34" fillId="3" borderId="17" xfId="0" applyFont="1" applyFill="1" applyBorder="1" applyAlignment="1" applyProtection="1">
      <alignment vertical="top" wrapText="1"/>
    </xf>
    <xf numFmtId="0" fontId="35" fillId="3" borderId="17" xfId="0" applyFont="1" applyFill="1" applyBorder="1" applyAlignment="1" applyProtection="1">
      <alignment vertical="top" wrapText="1"/>
    </xf>
    <xf numFmtId="0" fontId="35" fillId="3" borderId="18" xfId="0" applyFont="1" applyFill="1" applyBorder="1" applyAlignment="1" applyProtection="1">
      <alignment vertical="top" wrapText="1"/>
    </xf>
    <xf numFmtId="0" fontId="35" fillId="3" borderId="0" xfId="0" applyFont="1" applyFill="1" applyAlignment="1">
      <alignment vertical="top" wrapText="1"/>
    </xf>
    <xf numFmtId="0" fontId="39" fillId="15" borderId="1" xfId="0" applyFont="1" applyFill="1" applyBorder="1" applyProtection="1">
      <alignment vertical="top" wrapText="1"/>
    </xf>
    <xf numFmtId="0" fontId="31" fillId="26" borderId="1" xfId="0" applyFont="1" applyFill="1" applyBorder="1" applyAlignment="1" applyProtection="1">
      <alignment horizontal="center" vertical="top" wrapText="1"/>
    </xf>
    <xf numFmtId="0" fontId="35" fillId="2" borderId="23" xfId="11" applyFont="1" applyFill="1" applyBorder="1" applyAlignment="1">
      <alignment horizontal="center" vertical="center" wrapText="1"/>
    </xf>
    <xf numFmtId="0" fontId="35" fillId="2" borderId="24" xfId="11" applyFont="1" applyFill="1" applyBorder="1" applyAlignment="1">
      <alignment horizontal="center" vertical="center" wrapText="1"/>
    </xf>
    <xf numFmtId="0" fontId="35" fillId="2" borderId="25" xfId="11" applyFont="1" applyFill="1" applyBorder="1" applyAlignment="1">
      <alignment horizontal="center" vertical="center" wrapText="1"/>
    </xf>
    <xf numFmtId="0" fontId="40" fillId="0" borderId="0" xfId="0" applyFont="1" applyAlignment="1">
      <alignment horizontal="right" vertical="top"/>
    </xf>
    <xf numFmtId="0" fontId="47" fillId="0" borderId="0" xfId="1" applyFont="1" applyProtection="1">
      <alignment vertical="top" wrapText="1"/>
    </xf>
    <xf numFmtId="164" fontId="46" fillId="6" borderId="0" xfId="0" applyNumberFormat="1" applyFont="1" applyFill="1" applyBorder="1" applyAlignment="1" applyProtection="1">
      <alignment vertical="center" wrapText="1"/>
    </xf>
    <xf numFmtId="0" fontId="41" fillId="0" borderId="0" xfId="0" applyFont="1">
      <alignment vertical="top" wrapText="1"/>
    </xf>
    <xf numFmtId="0" fontId="41" fillId="0" borderId="0" xfId="0" applyFont="1" applyAlignment="1">
      <alignment horizontal="center" vertical="center" wrapText="1"/>
    </xf>
    <xf numFmtId="0" fontId="41" fillId="0" borderId="0" xfId="0" applyFont="1" applyAlignment="1">
      <alignment horizontal="left" vertical="top" wrapText="1"/>
    </xf>
    <xf numFmtId="0" fontId="48" fillId="27" borderId="38" xfId="0" applyFont="1" applyFill="1" applyBorder="1" applyAlignment="1">
      <alignment vertical="center" wrapText="1"/>
    </xf>
    <xf numFmtId="0" fontId="28" fillId="27" borderId="38" xfId="0" applyFont="1" applyFill="1" applyBorder="1" applyAlignment="1">
      <alignment horizontal="center" vertical="center" wrapText="1"/>
    </xf>
    <xf numFmtId="0" fontId="27" fillId="22" borderId="38" xfId="0" applyFont="1" applyFill="1" applyBorder="1" applyAlignment="1">
      <alignment horizontal="left" vertical="top" wrapText="1"/>
    </xf>
    <xf numFmtId="0" fontId="41" fillId="0" borderId="38" xfId="0" applyFont="1" applyBorder="1" applyAlignment="1">
      <alignment horizontal="left" vertical="top" wrapText="1"/>
    </xf>
    <xf numFmtId="0" fontId="55" fillId="0" borderId="38" xfId="0" applyFont="1" applyBorder="1" applyAlignment="1">
      <alignment horizontal="left" vertical="top" wrapText="1"/>
    </xf>
    <xf numFmtId="0" fontId="30" fillId="0" borderId="38" xfId="0" applyFont="1" applyBorder="1" applyAlignment="1">
      <alignment horizontal="center" vertical="center" wrapText="1"/>
    </xf>
    <xf numFmtId="0" fontId="30" fillId="0" borderId="0" xfId="0" applyFont="1" applyBorder="1" applyAlignment="1">
      <alignment horizontal="center" vertical="center" wrapText="1"/>
    </xf>
    <xf numFmtId="0" fontId="52" fillId="21" borderId="38" xfId="0" applyFont="1" applyFill="1" applyBorder="1" applyAlignment="1">
      <alignment horizontal="left" vertical="top" wrapText="1"/>
    </xf>
    <xf numFmtId="0" fontId="52" fillId="21" borderId="38" xfId="0" applyFont="1" applyFill="1" applyBorder="1" applyAlignment="1">
      <alignment horizontal="center" vertical="center" wrapText="1"/>
    </xf>
    <xf numFmtId="0" fontId="27" fillId="22" borderId="40" xfId="0" applyFont="1" applyFill="1" applyBorder="1" applyAlignment="1">
      <alignment horizontal="left" vertical="top" wrapText="1"/>
    </xf>
    <xf numFmtId="0" fontId="41" fillId="0" borderId="40" xfId="0" applyFont="1" applyBorder="1" applyAlignment="1">
      <alignment horizontal="left" vertical="top" wrapText="1"/>
    </xf>
    <xf numFmtId="0" fontId="55" fillId="0" borderId="40" xfId="0" applyFont="1" applyBorder="1" applyAlignment="1">
      <alignment horizontal="left" vertical="top" wrapText="1"/>
    </xf>
    <xf numFmtId="0" fontId="30" fillId="0" borderId="40" xfId="0" applyFont="1" applyBorder="1" applyAlignment="1">
      <alignment horizontal="center" vertical="center" wrapText="1"/>
    </xf>
    <xf numFmtId="0" fontId="27" fillId="22" borderId="39" xfId="0" applyFont="1" applyFill="1" applyBorder="1" applyAlignment="1">
      <alignment horizontal="left" vertical="top" wrapText="1"/>
    </xf>
    <xf numFmtId="0" fontId="41" fillId="0" borderId="39" xfId="0" applyFont="1" applyBorder="1" applyAlignment="1">
      <alignment horizontal="left" vertical="top" wrapText="1"/>
    </xf>
    <xf numFmtId="0" fontId="55" fillId="0" borderId="39" xfId="0" applyFont="1" applyBorder="1" applyAlignment="1">
      <alignment horizontal="left" vertical="top" wrapText="1"/>
    </xf>
    <xf numFmtId="0" fontId="30" fillId="0" borderId="39" xfId="0" applyFont="1" applyBorder="1" applyAlignment="1">
      <alignment horizontal="center" vertical="center" wrapText="1"/>
    </xf>
    <xf numFmtId="0" fontId="55" fillId="0" borderId="41" xfId="0" applyFont="1" applyBorder="1" applyAlignment="1">
      <alignment horizontal="left" vertical="top" wrapText="1"/>
    </xf>
    <xf numFmtId="0" fontId="30" fillId="0" borderId="41" xfId="0" applyFont="1" applyBorder="1" applyAlignment="1">
      <alignment horizontal="center" vertical="center" wrapText="1"/>
    </xf>
    <xf numFmtId="0" fontId="20" fillId="0" borderId="0" xfId="0" applyFont="1" applyBorder="1" applyAlignment="1">
      <alignment horizontal="left" vertical="top" wrapText="1" indent="2"/>
    </xf>
    <xf numFmtId="0" fontId="20" fillId="0" borderId="40" xfId="0" applyFont="1" applyBorder="1" applyAlignment="1">
      <alignment horizontal="left" vertical="top" wrapText="1" indent="2"/>
    </xf>
    <xf numFmtId="0" fontId="53" fillId="21" borderId="38" xfId="0" applyFont="1" applyFill="1" applyBorder="1" applyAlignment="1">
      <alignment horizontal="center" vertical="center" wrapText="1"/>
    </xf>
    <xf numFmtId="0" fontId="57" fillId="0" borderId="38" xfId="0" applyFont="1" applyBorder="1" applyAlignment="1">
      <alignment horizontal="left" vertical="top" wrapText="1"/>
    </xf>
    <xf numFmtId="0" fontId="20" fillId="0" borderId="0" xfId="0" applyFont="1" applyBorder="1" applyAlignment="1">
      <alignment horizontal="left" vertical="top" wrapText="1"/>
    </xf>
    <xf numFmtId="0" fontId="19" fillId="0" borderId="0" xfId="1" applyFont="1" applyFill="1" applyBorder="1" applyAlignment="1" applyProtection="1">
      <alignment vertical="center" wrapText="1"/>
    </xf>
    <xf numFmtId="9" fontId="18" fillId="0" borderId="0" xfId="4" applyFont="1" applyFill="1" applyBorder="1" applyAlignment="1" applyProtection="1">
      <alignment horizontal="center" vertical="top" wrapText="1"/>
    </xf>
    <xf numFmtId="9" fontId="18" fillId="0" borderId="0" xfId="4" applyFont="1" applyBorder="1" applyAlignment="1" applyProtection="1">
      <alignment horizontal="center" vertical="top" wrapText="1"/>
    </xf>
    <xf numFmtId="0" fontId="18" fillId="0" borderId="0" xfId="0" applyFont="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58" fillId="0" borderId="0" xfId="0" applyFont="1" applyProtection="1">
      <alignment vertical="top" wrapText="1"/>
    </xf>
    <xf numFmtId="0" fontId="58" fillId="0" borderId="0" xfId="0" applyFont="1" applyFill="1" applyBorder="1" applyProtection="1">
      <alignment vertical="top" wrapText="1"/>
    </xf>
    <xf numFmtId="0" fontId="58" fillId="0" borderId="0" xfId="0" applyFont="1" applyFill="1" applyBorder="1" applyAlignment="1" applyProtection="1">
      <alignment horizontal="center" vertical="center" wrapText="1"/>
    </xf>
    <xf numFmtId="0" fontId="58" fillId="0" borderId="0" xfId="0" applyFont="1" applyAlignment="1" applyProtection="1">
      <alignment vertical="top" wrapText="1"/>
    </xf>
    <xf numFmtId="0" fontId="58" fillId="0" borderId="0" xfId="0" applyFont="1" applyBorder="1" applyProtection="1">
      <alignment vertical="top" wrapText="1"/>
    </xf>
    <xf numFmtId="0" fontId="58" fillId="0" borderId="0" xfId="0" applyFont="1" applyBorder="1" applyAlignment="1" applyProtection="1">
      <alignment horizontal="center" vertical="center" wrapText="1"/>
    </xf>
    <xf numFmtId="164" fontId="41" fillId="6" borderId="0" xfId="0" applyNumberFormat="1" applyFont="1" applyFill="1" applyBorder="1" applyAlignment="1" applyProtection="1">
      <alignment horizontal="center" vertical="center" wrapText="1"/>
    </xf>
    <xf numFmtId="0" fontId="38" fillId="0" borderId="0" xfId="1" applyFont="1" applyAlignment="1" applyProtection="1">
      <alignment horizontal="center" vertical="top" wrapText="1"/>
      <protection locked="0"/>
    </xf>
    <xf numFmtId="0" fontId="41" fillId="0" borderId="0" xfId="0" applyFont="1" applyBorder="1" applyAlignment="1" applyProtection="1">
      <alignment horizontal="center" vertical="top" wrapText="1"/>
    </xf>
    <xf numFmtId="164" fontId="39" fillId="0" borderId="0" xfId="0" applyNumberFormat="1" applyFont="1" applyFill="1" applyBorder="1" applyAlignment="1" applyProtection="1">
      <alignment horizontal="center" vertical="center" wrapText="1"/>
    </xf>
    <xf numFmtId="0" fontId="39" fillId="0" borderId="0" xfId="0" applyFont="1" applyFill="1" applyAlignment="1" applyProtection="1">
      <alignment horizontal="left" vertical="top"/>
    </xf>
    <xf numFmtId="164" fontId="46" fillId="6" borderId="3" xfId="0" applyNumberFormat="1" applyFont="1" applyFill="1" applyBorder="1" applyAlignment="1" applyProtection="1">
      <alignment horizontal="center" vertical="center" wrapText="1"/>
    </xf>
    <xf numFmtId="164" fontId="46" fillId="6" borderId="4" xfId="0" applyNumberFormat="1" applyFont="1" applyFill="1" applyBorder="1" applyAlignment="1" applyProtection="1">
      <alignment horizontal="center" vertical="center" wrapText="1"/>
    </xf>
    <xf numFmtId="164" fontId="46" fillId="6" borderId="5" xfId="0" applyNumberFormat="1" applyFont="1" applyFill="1" applyBorder="1" applyAlignment="1" applyProtection="1">
      <alignment horizontal="center" vertical="center" wrapText="1"/>
    </xf>
    <xf numFmtId="164" fontId="46" fillId="6" borderId="6" xfId="0" applyNumberFormat="1" applyFont="1" applyFill="1" applyBorder="1" applyAlignment="1" applyProtection="1">
      <alignment horizontal="center" vertical="center" wrapText="1"/>
    </xf>
    <xf numFmtId="164" fontId="46" fillId="6" borderId="0" xfId="0" applyNumberFormat="1" applyFont="1" applyFill="1" applyBorder="1" applyAlignment="1" applyProtection="1">
      <alignment horizontal="center" vertical="center" wrapText="1"/>
    </xf>
    <xf numFmtId="164" fontId="46" fillId="6" borderId="7" xfId="0" applyNumberFormat="1" applyFont="1" applyFill="1" applyBorder="1" applyAlignment="1" applyProtection="1">
      <alignment horizontal="center" vertical="center" wrapText="1"/>
    </xf>
    <xf numFmtId="164" fontId="46" fillId="6" borderId="8" xfId="0" applyNumberFormat="1" applyFont="1" applyFill="1" applyBorder="1" applyAlignment="1" applyProtection="1">
      <alignment horizontal="center" vertical="center" wrapText="1"/>
    </xf>
    <xf numFmtId="164" fontId="46" fillId="6" borderId="2" xfId="0" applyNumberFormat="1" applyFont="1" applyFill="1" applyBorder="1" applyAlignment="1" applyProtection="1">
      <alignment horizontal="center" vertical="center" wrapText="1"/>
    </xf>
    <xf numFmtId="164" fontId="46" fillId="6" borderId="9" xfId="0" applyNumberFormat="1" applyFont="1" applyFill="1" applyBorder="1" applyAlignment="1" applyProtection="1">
      <alignment horizontal="center" vertical="center" wrapText="1"/>
    </xf>
    <xf numFmtId="0" fontId="40" fillId="0" borderId="0" xfId="1" applyFont="1" applyAlignment="1" applyProtection="1">
      <alignment horizontal="left" vertical="top" wrapText="1"/>
    </xf>
    <xf numFmtId="0" fontId="43" fillId="0" borderId="0" xfId="1" applyFont="1" applyAlignment="1" applyProtection="1">
      <alignment horizontal="center" wrapText="1"/>
    </xf>
    <xf numFmtId="0" fontId="37" fillId="0" borderId="0" xfId="1" applyFont="1" applyAlignment="1" applyProtection="1">
      <alignment horizontal="center" vertical="top" wrapText="1"/>
      <protection locked="0"/>
    </xf>
    <xf numFmtId="0" fontId="35" fillId="3" borderId="32" xfId="0" applyFont="1" applyFill="1" applyBorder="1" applyAlignment="1">
      <alignment horizontal="center" vertical="center" wrapText="1"/>
    </xf>
    <xf numFmtId="0" fontId="35" fillId="3" borderId="33" xfId="0" applyFont="1" applyFill="1" applyBorder="1" applyAlignment="1">
      <alignment horizontal="center" vertical="center" wrapText="1"/>
    </xf>
    <xf numFmtId="0" fontId="31" fillId="23" borderId="35"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27" fillId="0" borderId="34" xfId="0" applyFont="1" applyBorder="1" applyAlignment="1">
      <alignment vertical="center" wrapText="1"/>
    </xf>
    <xf numFmtId="0" fontId="27" fillId="0" borderId="35" xfId="0" applyFont="1" applyBorder="1" applyAlignment="1">
      <alignment horizontal="center" vertical="center" wrapText="1"/>
    </xf>
    <xf numFmtId="0" fontId="27" fillId="0" borderId="37" xfId="0" applyFont="1" applyBorder="1" applyAlignment="1">
      <alignment horizontal="center" vertical="center" wrapText="1"/>
    </xf>
    <xf numFmtId="0" fontId="31" fillId="24" borderId="35" xfId="0" applyFont="1" applyFill="1" applyBorder="1" applyAlignment="1">
      <alignment horizontal="center" vertical="center" wrapText="1"/>
    </xf>
    <xf numFmtId="0" fontId="31" fillId="24" borderId="36" xfId="0" applyFont="1" applyFill="1" applyBorder="1" applyAlignment="1">
      <alignment horizontal="center" vertical="center" wrapText="1"/>
    </xf>
    <xf numFmtId="0" fontId="31" fillId="24" borderId="37" xfId="0" applyFont="1" applyFill="1" applyBorder="1" applyAlignment="1">
      <alignment horizontal="center" vertical="center" wrapText="1"/>
    </xf>
    <xf numFmtId="0" fontId="45" fillId="0" borderId="0" xfId="0" applyFont="1" applyAlignment="1">
      <alignment horizontal="left" vertical="top" wrapText="1"/>
    </xf>
    <xf numFmtId="0" fontId="27" fillId="22" borderId="41" xfId="0" applyFont="1" applyFill="1" applyBorder="1" applyAlignment="1">
      <alignment horizontal="left" vertical="top" wrapText="1"/>
    </xf>
    <xf numFmtId="0" fontId="27" fillId="22" borderId="0" xfId="0" applyFont="1" applyFill="1" applyBorder="1" applyAlignment="1">
      <alignment horizontal="left" vertical="top" wrapText="1"/>
    </xf>
    <xf numFmtId="0" fontId="27" fillId="22" borderId="40" xfId="0" applyFont="1" applyFill="1" applyBorder="1" applyAlignment="1">
      <alignment horizontal="left" vertical="top" wrapText="1"/>
    </xf>
    <xf numFmtId="0" fontId="27" fillId="22" borderId="38" xfId="0" applyFont="1" applyFill="1" applyBorder="1" applyAlignment="1">
      <alignment horizontal="left" vertical="top" wrapText="1"/>
    </xf>
    <xf numFmtId="2" fontId="49" fillId="21" borderId="0" xfId="0" applyNumberFormat="1" applyFont="1" applyFill="1" applyBorder="1" applyAlignment="1">
      <alignment horizontal="left" vertical="top" wrapText="1"/>
    </xf>
    <xf numFmtId="0" fontId="41" fillId="0" borderId="38" xfId="0" applyFont="1" applyBorder="1" applyAlignment="1">
      <alignment horizontal="left" vertical="top" wrapText="1"/>
    </xf>
    <xf numFmtId="0" fontId="0" fillId="0" borderId="38" xfId="0" applyBorder="1" applyAlignment="1">
      <alignment horizontal="left" vertical="top" wrapText="1"/>
    </xf>
    <xf numFmtId="0" fontId="41" fillId="0" borderId="41" xfId="0" applyFont="1" applyBorder="1" applyAlignment="1">
      <alignment horizontal="left" vertical="top" wrapText="1"/>
    </xf>
    <xf numFmtId="0" fontId="0" fillId="0" borderId="0" xfId="0" applyAlignment="1">
      <alignment horizontal="left" vertical="top" wrapText="1"/>
    </xf>
    <xf numFmtId="0" fontId="0" fillId="0" borderId="40" xfId="0" applyBorder="1" applyAlignment="1">
      <alignment horizontal="left" vertical="top" wrapText="1"/>
    </xf>
    <xf numFmtId="0" fontId="41" fillId="0" borderId="0" xfId="0" applyFont="1" applyFill="1" applyAlignment="1">
      <alignment horizontal="left" vertical="top" wrapText="1"/>
    </xf>
    <xf numFmtId="0" fontId="52" fillId="21" borderId="38" xfId="0" applyFont="1" applyFill="1" applyBorder="1" applyAlignment="1">
      <alignment horizontal="left" vertical="top" wrapText="1"/>
    </xf>
    <xf numFmtId="0" fontId="0" fillId="0" borderId="0" xfId="0" applyAlignment="1">
      <alignment horizontal="center" vertical="top" wrapText="1"/>
    </xf>
    <xf numFmtId="0" fontId="14" fillId="0" borderId="0" xfId="0" applyFont="1" applyAlignment="1">
      <alignment horizontal="center" vertical="top" wrapText="1"/>
    </xf>
    <xf numFmtId="0" fontId="14" fillId="10" borderId="0" xfId="0" applyFont="1" applyFill="1" applyAlignment="1">
      <alignment horizontal="center" vertical="top" wrapText="1"/>
    </xf>
    <xf numFmtId="0" fontId="14" fillId="10" borderId="0" xfId="0" applyFont="1" applyFill="1" applyAlignment="1">
      <alignment horizontal="center" vertical="center" wrapText="1"/>
    </xf>
  </cellXfs>
  <cellStyles count="225">
    <cellStyle name="Accent1" xfId="11" builtinId="29"/>
    <cellStyle name="Explanatory Text 2" xfId="3" xr:uid="{00000000-0005-0000-0000-000001000000}"/>
    <cellStyle name="Hyperlink" xfId="2" builtinId="8" customBuiltin="1"/>
    <cellStyle name="Normal" xfId="0" builtinId="0" customBuiltin="1"/>
    <cellStyle name="Normal 2" xfId="5" xr:uid="{00000000-0005-0000-0000-000004000000}"/>
    <cellStyle name="Normal 2 2" xfId="7" xr:uid="{00000000-0005-0000-0000-000005000000}"/>
    <cellStyle name="Normal 2 2 2" xfId="14" xr:uid="{00000000-0005-0000-0000-000006000000}"/>
    <cellStyle name="Normal 2 2 2 2" xfId="51" xr:uid="{00000000-0005-0000-0000-000007000000}"/>
    <cellStyle name="Normal 2 2 2 2 2" xfId="105" xr:uid="{00000000-0005-0000-0000-000008000000}"/>
    <cellStyle name="Normal 2 2 2 2 2 2" xfId="215" xr:uid="{56439E02-4D81-4F7D-B258-96970B81691A}"/>
    <cellStyle name="Normal 2 2 2 2 3" xfId="161" xr:uid="{7969EEB1-9AAA-454E-9867-F28FB46775D4}"/>
    <cellStyle name="Normal 2 2 2 3" xfId="33" xr:uid="{00000000-0005-0000-0000-000009000000}"/>
    <cellStyle name="Normal 2 2 2 3 2" xfId="87" xr:uid="{00000000-0005-0000-0000-00000A000000}"/>
    <cellStyle name="Normal 2 2 2 3 2 2" xfId="197" xr:uid="{D6650BD7-2D17-45DB-811D-7FAF66063E02}"/>
    <cellStyle name="Normal 2 2 2 3 3" xfId="143" xr:uid="{17F863AA-7A6A-4353-BC4D-A97DED22851E}"/>
    <cellStyle name="Normal 2 2 2 4" xfId="69" xr:uid="{00000000-0005-0000-0000-00000B000000}"/>
    <cellStyle name="Normal 2 2 2 4 2" xfId="179" xr:uid="{7B7A0AC0-06CC-4BC3-9435-A5F70AD100A8}"/>
    <cellStyle name="Normal 2 2 2 5" xfId="125" xr:uid="{544CA155-C0CE-4F3E-B86F-1922B3D95ECC}"/>
    <cellStyle name="Normal 2 2 3" xfId="21" xr:uid="{00000000-0005-0000-0000-00000C000000}"/>
    <cellStyle name="Normal 2 2 3 2" xfId="57" xr:uid="{00000000-0005-0000-0000-00000D000000}"/>
    <cellStyle name="Normal 2 2 3 2 2" xfId="111" xr:uid="{00000000-0005-0000-0000-00000E000000}"/>
    <cellStyle name="Normal 2 2 3 2 2 2" xfId="221" xr:uid="{A64497FF-C076-46EE-8F29-ACD96955DC0B}"/>
    <cellStyle name="Normal 2 2 3 2 3" xfId="167" xr:uid="{38E78828-2ABA-4182-93D3-652D7085713C}"/>
    <cellStyle name="Normal 2 2 3 3" xfId="39" xr:uid="{00000000-0005-0000-0000-00000F000000}"/>
    <cellStyle name="Normal 2 2 3 3 2" xfId="93" xr:uid="{00000000-0005-0000-0000-000010000000}"/>
    <cellStyle name="Normal 2 2 3 3 2 2" xfId="203" xr:uid="{509EB9F7-5E95-4B3A-9F24-777942A8E86D}"/>
    <cellStyle name="Normal 2 2 3 3 3" xfId="149" xr:uid="{88CE093A-7095-470E-B921-881A8645C0EC}"/>
    <cellStyle name="Normal 2 2 3 4" xfId="75" xr:uid="{00000000-0005-0000-0000-000011000000}"/>
    <cellStyle name="Normal 2 2 3 4 2" xfId="185" xr:uid="{CFA6E76E-E7A5-42F0-9C79-C167E3DC172B}"/>
    <cellStyle name="Normal 2 2 3 5" xfId="131" xr:uid="{2D77DE72-8B2E-411F-BAFD-31D2961749FE}"/>
    <cellStyle name="Normal 2 2 4" xfId="45" xr:uid="{00000000-0005-0000-0000-000012000000}"/>
    <cellStyle name="Normal 2 2 4 2" xfId="99" xr:uid="{00000000-0005-0000-0000-000013000000}"/>
    <cellStyle name="Normal 2 2 4 2 2" xfId="209" xr:uid="{2710B8C9-D586-49DD-B9D6-9688A74B2269}"/>
    <cellStyle name="Normal 2 2 4 3" xfId="155" xr:uid="{B15981DA-B41B-4631-BC3B-05884468F90D}"/>
    <cellStyle name="Normal 2 2 5" xfId="27" xr:uid="{00000000-0005-0000-0000-000014000000}"/>
    <cellStyle name="Normal 2 2 5 2" xfId="81" xr:uid="{00000000-0005-0000-0000-000015000000}"/>
    <cellStyle name="Normal 2 2 5 2 2" xfId="191" xr:uid="{624E1932-8B75-4A71-93E6-23CB7C15498C}"/>
    <cellStyle name="Normal 2 2 5 3" xfId="137" xr:uid="{E80B8B48-DFBC-41C1-9230-7F1AD309ADAC}"/>
    <cellStyle name="Normal 2 2 6" xfId="63" xr:uid="{00000000-0005-0000-0000-000016000000}"/>
    <cellStyle name="Normal 2 2 6 2" xfId="173" xr:uid="{E0046D0F-5C48-4E4D-8B09-4D2FCFBFDB25}"/>
    <cellStyle name="Normal 2 2 7" xfId="119" xr:uid="{36AEF4AA-2D86-477F-B035-B699A84F3310}"/>
    <cellStyle name="Normal 2 3" xfId="9" xr:uid="{00000000-0005-0000-0000-000017000000}"/>
    <cellStyle name="Normal 2 3 2" xfId="16" xr:uid="{00000000-0005-0000-0000-000018000000}"/>
    <cellStyle name="Normal 2 3 2 2" xfId="53" xr:uid="{00000000-0005-0000-0000-000019000000}"/>
    <cellStyle name="Normal 2 3 2 2 2" xfId="107" xr:uid="{00000000-0005-0000-0000-00001A000000}"/>
    <cellStyle name="Normal 2 3 2 2 2 2" xfId="217" xr:uid="{19739B33-5B12-4204-A9EE-3AEEE5D4DDC7}"/>
    <cellStyle name="Normal 2 3 2 2 3" xfId="163" xr:uid="{CF798755-B7CE-453E-BAB6-8929DA75673E}"/>
    <cellStyle name="Normal 2 3 2 3" xfId="35" xr:uid="{00000000-0005-0000-0000-00001B000000}"/>
    <cellStyle name="Normal 2 3 2 3 2" xfId="89" xr:uid="{00000000-0005-0000-0000-00001C000000}"/>
    <cellStyle name="Normal 2 3 2 3 2 2" xfId="199" xr:uid="{F930B8CB-F297-43A1-8E13-937322ACE175}"/>
    <cellStyle name="Normal 2 3 2 3 3" xfId="145" xr:uid="{C1A1EE01-0CDF-481D-8E96-F2221B6D087D}"/>
    <cellStyle name="Normal 2 3 2 4" xfId="71" xr:uid="{00000000-0005-0000-0000-00001D000000}"/>
    <cellStyle name="Normal 2 3 2 4 2" xfId="181" xr:uid="{86913921-A300-4B40-AE47-32A639A2D89E}"/>
    <cellStyle name="Normal 2 3 2 5" xfId="127" xr:uid="{B9FC4EA8-B2EA-43F6-90DC-AB1C21A57061}"/>
    <cellStyle name="Normal 2 3 3" xfId="23" xr:uid="{00000000-0005-0000-0000-00001E000000}"/>
    <cellStyle name="Normal 2 3 3 2" xfId="59" xr:uid="{00000000-0005-0000-0000-00001F000000}"/>
    <cellStyle name="Normal 2 3 3 2 2" xfId="113" xr:uid="{00000000-0005-0000-0000-000020000000}"/>
    <cellStyle name="Normal 2 3 3 2 2 2" xfId="223" xr:uid="{963989D0-6057-465C-82BD-A27B0BE4C9A6}"/>
    <cellStyle name="Normal 2 3 3 2 3" xfId="169" xr:uid="{50A90420-9D05-4D25-A233-2171D74E5B26}"/>
    <cellStyle name="Normal 2 3 3 3" xfId="41" xr:uid="{00000000-0005-0000-0000-000021000000}"/>
    <cellStyle name="Normal 2 3 3 3 2" xfId="95" xr:uid="{00000000-0005-0000-0000-000022000000}"/>
    <cellStyle name="Normal 2 3 3 3 2 2" xfId="205" xr:uid="{2E6A903B-00D7-459A-86FC-D00FEFEEF3FE}"/>
    <cellStyle name="Normal 2 3 3 3 3" xfId="151" xr:uid="{EF9215D4-D201-49B8-AD0D-A73C46BAE358}"/>
    <cellStyle name="Normal 2 3 3 4" xfId="77" xr:uid="{00000000-0005-0000-0000-000023000000}"/>
    <cellStyle name="Normal 2 3 3 4 2" xfId="187" xr:uid="{B2BC7B6C-DCD7-48CA-9055-D357D8166036}"/>
    <cellStyle name="Normal 2 3 3 5" xfId="133" xr:uid="{3DEA37E2-A87B-42A1-BD20-14AA2D05EE91}"/>
    <cellStyle name="Normal 2 3 4" xfId="47" xr:uid="{00000000-0005-0000-0000-000024000000}"/>
    <cellStyle name="Normal 2 3 4 2" xfId="101" xr:uid="{00000000-0005-0000-0000-000025000000}"/>
    <cellStyle name="Normal 2 3 4 2 2" xfId="211" xr:uid="{BCE342DA-FC7C-4438-AF57-E315579B5B29}"/>
    <cellStyle name="Normal 2 3 4 3" xfId="157" xr:uid="{BAD1F8B1-BCAE-4B30-8EA0-E681D0EF5A43}"/>
    <cellStyle name="Normal 2 3 5" xfId="29" xr:uid="{00000000-0005-0000-0000-000026000000}"/>
    <cellStyle name="Normal 2 3 5 2" xfId="83" xr:uid="{00000000-0005-0000-0000-000027000000}"/>
    <cellStyle name="Normal 2 3 5 2 2" xfId="193" xr:uid="{92D71E36-40B5-4A6D-B157-ED0469F7E288}"/>
    <cellStyle name="Normal 2 3 5 3" xfId="139" xr:uid="{484D366A-C254-4FA2-8B5A-A491241D5EB4}"/>
    <cellStyle name="Normal 2 3 6" xfId="65" xr:uid="{00000000-0005-0000-0000-000028000000}"/>
    <cellStyle name="Normal 2 3 6 2" xfId="175" xr:uid="{C933D6D8-2582-48B8-8462-F9B13316E15A}"/>
    <cellStyle name="Normal 2 3 7" xfId="121" xr:uid="{935FEAF5-16D8-458B-BF37-4EE4C62004AB}"/>
    <cellStyle name="Normal 2 4" xfId="12" xr:uid="{00000000-0005-0000-0000-000029000000}"/>
    <cellStyle name="Normal 2 4 2" xfId="49" xr:uid="{00000000-0005-0000-0000-00002A000000}"/>
    <cellStyle name="Normal 2 4 2 2" xfId="103" xr:uid="{00000000-0005-0000-0000-00002B000000}"/>
    <cellStyle name="Normal 2 4 2 2 2" xfId="213" xr:uid="{070AEA3B-C196-4968-BA7C-F87BB152FEF0}"/>
    <cellStyle name="Normal 2 4 2 3" xfId="159" xr:uid="{63CCB35E-2E8D-4817-BDAD-F19B821FC338}"/>
    <cellStyle name="Normal 2 4 3" xfId="31" xr:uid="{00000000-0005-0000-0000-00002C000000}"/>
    <cellStyle name="Normal 2 4 3 2" xfId="85" xr:uid="{00000000-0005-0000-0000-00002D000000}"/>
    <cellStyle name="Normal 2 4 3 2 2" xfId="195" xr:uid="{6C5939CD-98EC-4AD8-8EF9-C4A701E03034}"/>
    <cellStyle name="Normal 2 4 3 3" xfId="141" xr:uid="{E49C7FA1-F948-40A7-9E67-98D72A94EF5E}"/>
    <cellStyle name="Normal 2 4 4" xfId="67" xr:uid="{00000000-0005-0000-0000-00002E000000}"/>
    <cellStyle name="Normal 2 4 4 2" xfId="177" xr:uid="{66175FF9-9986-4C2B-9F41-2655A0BE4454}"/>
    <cellStyle name="Normal 2 4 5" xfId="123" xr:uid="{A12E4718-F66C-4CE3-9C95-11A1D6369299}"/>
    <cellStyle name="Normal 2 5" xfId="19" xr:uid="{00000000-0005-0000-0000-00002F000000}"/>
    <cellStyle name="Normal 2 5 2" xfId="55" xr:uid="{00000000-0005-0000-0000-000030000000}"/>
    <cellStyle name="Normal 2 5 2 2" xfId="109" xr:uid="{00000000-0005-0000-0000-000031000000}"/>
    <cellStyle name="Normal 2 5 2 2 2" xfId="219" xr:uid="{93826227-1D26-48F4-A93E-08DA2FE4D1F3}"/>
    <cellStyle name="Normal 2 5 2 3" xfId="165" xr:uid="{6C44BB3A-CA9F-4A0B-8896-85B0E55F52A6}"/>
    <cellStyle name="Normal 2 5 3" xfId="37" xr:uid="{00000000-0005-0000-0000-000032000000}"/>
    <cellStyle name="Normal 2 5 3 2" xfId="91" xr:uid="{00000000-0005-0000-0000-000033000000}"/>
    <cellStyle name="Normal 2 5 3 2 2" xfId="201" xr:uid="{095D32A3-286A-4EB2-A8DE-478CBEBD5100}"/>
    <cellStyle name="Normal 2 5 3 3" xfId="147" xr:uid="{EF099A9F-7642-4BF4-BE3A-C08690438E57}"/>
    <cellStyle name="Normal 2 5 4" xfId="73" xr:uid="{00000000-0005-0000-0000-000034000000}"/>
    <cellStyle name="Normal 2 5 4 2" xfId="183" xr:uid="{AF880BC0-88C6-4C98-BE6A-E4CF4CAAAC9D}"/>
    <cellStyle name="Normal 2 5 5" xfId="129" xr:uid="{060C9A2D-57DB-4D38-9B26-00B73158408E}"/>
    <cellStyle name="Normal 2 6" xfId="43" xr:uid="{00000000-0005-0000-0000-000035000000}"/>
    <cellStyle name="Normal 2 6 2" xfId="97" xr:uid="{00000000-0005-0000-0000-000036000000}"/>
    <cellStyle name="Normal 2 6 2 2" xfId="207" xr:uid="{93E82DAF-25CE-4EB5-BB18-45D7CA5CE68A}"/>
    <cellStyle name="Normal 2 6 3" xfId="153" xr:uid="{251DDFFF-FA0B-4AB5-8607-9282FAB0BB63}"/>
    <cellStyle name="Normal 2 7" xfId="25" xr:uid="{00000000-0005-0000-0000-000037000000}"/>
    <cellStyle name="Normal 2 7 2" xfId="79" xr:uid="{00000000-0005-0000-0000-000038000000}"/>
    <cellStyle name="Normal 2 7 2 2" xfId="189" xr:uid="{5A2EDCDF-FD99-451F-AA2A-0ECE57A46E51}"/>
    <cellStyle name="Normal 2 7 3" xfId="135" xr:uid="{BBDEFC27-B9B6-4D37-B806-8D30FE0E19A5}"/>
    <cellStyle name="Normal 2 8" xfId="61" xr:uid="{00000000-0005-0000-0000-000039000000}"/>
    <cellStyle name="Normal 2 8 2" xfId="171" xr:uid="{3939A36C-7E9E-46A7-85B1-8754A854B9D4}"/>
    <cellStyle name="Normal 2 9" xfId="117" xr:uid="{B9E0B5C9-CD6D-4B41-B493-95750DED94A5}"/>
    <cellStyle name="Normal 3" xfId="6" xr:uid="{00000000-0005-0000-0000-00003A000000}"/>
    <cellStyle name="Normal 3 2" xfId="8" xr:uid="{00000000-0005-0000-0000-00003B000000}"/>
    <cellStyle name="Normal 3 2 2" xfId="15" xr:uid="{00000000-0005-0000-0000-00003C000000}"/>
    <cellStyle name="Normal 3 2 2 2" xfId="52" xr:uid="{00000000-0005-0000-0000-00003D000000}"/>
    <cellStyle name="Normal 3 2 2 2 2" xfId="106" xr:uid="{00000000-0005-0000-0000-00003E000000}"/>
    <cellStyle name="Normal 3 2 2 2 2 2" xfId="216" xr:uid="{4CF96B25-233D-46AE-8179-9E1F72A8D1F2}"/>
    <cellStyle name="Normal 3 2 2 2 3" xfId="162" xr:uid="{9BEB0C2E-916B-44A6-8769-2B5C5438D74F}"/>
    <cellStyle name="Normal 3 2 2 3" xfId="34" xr:uid="{00000000-0005-0000-0000-00003F000000}"/>
    <cellStyle name="Normal 3 2 2 3 2" xfId="88" xr:uid="{00000000-0005-0000-0000-000040000000}"/>
    <cellStyle name="Normal 3 2 2 3 2 2" xfId="198" xr:uid="{6E488FF9-D108-4196-93CF-23F8D903323A}"/>
    <cellStyle name="Normal 3 2 2 3 3" xfId="144" xr:uid="{14245A5C-6B59-487A-942C-81DF848BAE54}"/>
    <cellStyle name="Normal 3 2 2 4" xfId="70" xr:uid="{00000000-0005-0000-0000-000041000000}"/>
    <cellStyle name="Normal 3 2 2 4 2" xfId="180" xr:uid="{3A118DA7-4782-4605-B2F1-3D8FEEF13309}"/>
    <cellStyle name="Normal 3 2 2 5" xfId="126" xr:uid="{27941AFD-3D1A-46B9-9FCE-FD91BA6ECE4C}"/>
    <cellStyle name="Normal 3 2 3" xfId="22" xr:uid="{00000000-0005-0000-0000-000042000000}"/>
    <cellStyle name="Normal 3 2 3 2" xfId="58" xr:uid="{00000000-0005-0000-0000-000043000000}"/>
    <cellStyle name="Normal 3 2 3 2 2" xfId="112" xr:uid="{00000000-0005-0000-0000-000044000000}"/>
    <cellStyle name="Normal 3 2 3 2 2 2" xfId="222" xr:uid="{F14D6EDE-AD47-4049-A0CE-90DFC97B99FB}"/>
    <cellStyle name="Normal 3 2 3 2 3" xfId="168" xr:uid="{52E97C8B-9F13-4CBD-B0C8-96F652131DA7}"/>
    <cellStyle name="Normal 3 2 3 3" xfId="40" xr:uid="{00000000-0005-0000-0000-000045000000}"/>
    <cellStyle name="Normal 3 2 3 3 2" xfId="94" xr:uid="{00000000-0005-0000-0000-000046000000}"/>
    <cellStyle name="Normal 3 2 3 3 2 2" xfId="204" xr:uid="{4E428753-26AD-40FD-9DF9-F68C81332D1A}"/>
    <cellStyle name="Normal 3 2 3 3 3" xfId="150" xr:uid="{252D7FB6-A704-4FB4-94A6-7718536096FC}"/>
    <cellStyle name="Normal 3 2 3 4" xfId="76" xr:uid="{00000000-0005-0000-0000-000047000000}"/>
    <cellStyle name="Normal 3 2 3 4 2" xfId="186" xr:uid="{23CA4939-A9E0-4724-959E-B5DA7946FCF3}"/>
    <cellStyle name="Normal 3 2 3 5" xfId="132" xr:uid="{FFCA37B4-CF01-4F4B-A091-BCFE1E75F389}"/>
    <cellStyle name="Normal 3 2 4" xfId="46" xr:uid="{00000000-0005-0000-0000-000048000000}"/>
    <cellStyle name="Normal 3 2 4 2" xfId="100" xr:uid="{00000000-0005-0000-0000-000049000000}"/>
    <cellStyle name="Normal 3 2 4 2 2" xfId="210" xr:uid="{F95626CB-CB34-468B-B291-AE3A792147B2}"/>
    <cellStyle name="Normal 3 2 4 3" xfId="156" xr:uid="{7F606E95-F6ED-4A04-AF7E-0A284831F107}"/>
    <cellStyle name="Normal 3 2 5" xfId="28" xr:uid="{00000000-0005-0000-0000-00004A000000}"/>
    <cellStyle name="Normal 3 2 5 2" xfId="82" xr:uid="{00000000-0005-0000-0000-00004B000000}"/>
    <cellStyle name="Normal 3 2 5 2 2" xfId="192" xr:uid="{25AEBCC8-34D4-49FB-AF28-262FC4C41F92}"/>
    <cellStyle name="Normal 3 2 5 3" xfId="138" xr:uid="{D588F935-288D-4953-ACFE-005DCE8ECF21}"/>
    <cellStyle name="Normal 3 2 6" xfId="64" xr:uid="{00000000-0005-0000-0000-00004C000000}"/>
    <cellStyle name="Normal 3 2 6 2" xfId="174" xr:uid="{26AD286A-B6DB-4B39-B10B-614EC679DAFE}"/>
    <cellStyle name="Normal 3 2 7" xfId="120" xr:uid="{166C97A9-B9B2-4107-8D44-1DEE32FBA8E7}"/>
    <cellStyle name="Normal 3 3" xfId="10" xr:uid="{00000000-0005-0000-0000-00004D000000}"/>
    <cellStyle name="Normal 3 3 2" xfId="17" xr:uid="{00000000-0005-0000-0000-00004E000000}"/>
    <cellStyle name="Normal 3 3 2 2" xfId="54" xr:uid="{00000000-0005-0000-0000-00004F000000}"/>
    <cellStyle name="Normal 3 3 2 2 2" xfId="108" xr:uid="{00000000-0005-0000-0000-000050000000}"/>
    <cellStyle name="Normal 3 3 2 2 2 2" xfId="218" xr:uid="{D96620D2-528C-408A-A685-901A416A8BD1}"/>
    <cellStyle name="Normal 3 3 2 2 3" xfId="164" xr:uid="{D0CAE510-37C8-4475-908B-0730D3D4AC4F}"/>
    <cellStyle name="Normal 3 3 2 3" xfId="36" xr:uid="{00000000-0005-0000-0000-000051000000}"/>
    <cellStyle name="Normal 3 3 2 3 2" xfId="90" xr:uid="{00000000-0005-0000-0000-000052000000}"/>
    <cellStyle name="Normal 3 3 2 3 2 2" xfId="200" xr:uid="{45FF6295-1F0A-4217-987F-6849964AE916}"/>
    <cellStyle name="Normal 3 3 2 3 3" xfId="146" xr:uid="{4379FC53-5AF9-4945-9954-7BC44A35E8E9}"/>
    <cellStyle name="Normal 3 3 2 4" xfId="72" xr:uid="{00000000-0005-0000-0000-000053000000}"/>
    <cellStyle name="Normal 3 3 2 4 2" xfId="182" xr:uid="{49D23737-1E24-4E00-9746-0B7CC47F5E96}"/>
    <cellStyle name="Normal 3 3 2 5" xfId="128" xr:uid="{B94D4AAC-2BD9-45E4-897C-1729EF107C9F}"/>
    <cellStyle name="Normal 3 3 3" xfId="24" xr:uid="{00000000-0005-0000-0000-000054000000}"/>
    <cellStyle name="Normal 3 3 3 2" xfId="60" xr:uid="{00000000-0005-0000-0000-000055000000}"/>
    <cellStyle name="Normal 3 3 3 2 2" xfId="114" xr:uid="{00000000-0005-0000-0000-000056000000}"/>
    <cellStyle name="Normal 3 3 3 2 2 2" xfId="224" xr:uid="{86BDC25B-24CF-4ACB-B692-7AFF12FB88FF}"/>
    <cellStyle name="Normal 3 3 3 2 3" xfId="170" xr:uid="{2D558C49-D2E1-41EE-8EC1-FF9BC708AD6C}"/>
    <cellStyle name="Normal 3 3 3 3" xfId="42" xr:uid="{00000000-0005-0000-0000-000057000000}"/>
    <cellStyle name="Normal 3 3 3 3 2" xfId="96" xr:uid="{00000000-0005-0000-0000-000058000000}"/>
    <cellStyle name="Normal 3 3 3 3 2 2" xfId="206" xr:uid="{630209F9-91A1-4F8B-8747-B2F401938EBC}"/>
    <cellStyle name="Normal 3 3 3 3 3" xfId="152" xr:uid="{B6C33F16-4501-4221-B1ED-D8752B545822}"/>
    <cellStyle name="Normal 3 3 3 4" xfId="78" xr:uid="{00000000-0005-0000-0000-000059000000}"/>
    <cellStyle name="Normal 3 3 3 4 2" xfId="188" xr:uid="{7446DD6A-4FE5-4956-A535-9C21FF8578E4}"/>
    <cellStyle name="Normal 3 3 3 5" xfId="134" xr:uid="{5E5D6CFA-3145-42EB-B323-34522D5B9F9A}"/>
    <cellStyle name="Normal 3 3 4" xfId="48" xr:uid="{00000000-0005-0000-0000-00005A000000}"/>
    <cellStyle name="Normal 3 3 4 2" xfId="102" xr:uid="{00000000-0005-0000-0000-00005B000000}"/>
    <cellStyle name="Normal 3 3 4 2 2" xfId="212" xr:uid="{30452738-C222-4820-BBA6-BE6690186ADE}"/>
    <cellStyle name="Normal 3 3 4 3" xfId="158" xr:uid="{9823E43C-2A45-408F-8871-D18783580CA1}"/>
    <cellStyle name="Normal 3 3 5" xfId="30" xr:uid="{00000000-0005-0000-0000-00005C000000}"/>
    <cellStyle name="Normal 3 3 5 2" xfId="84" xr:uid="{00000000-0005-0000-0000-00005D000000}"/>
    <cellStyle name="Normal 3 3 5 2 2" xfId="194" xr:uid="{5C2106BF-A7D3-4552-A27D-8E69D7938E5C}"/>
    <cellStyle name="Normal 3 3 5 3" xfId="140" xr:uid="{A6F68D57-24B8-4E0C-9D44-076AD8EF20BE}"/>
    <cellStyle name="Normal 3 3 6" xfId="66" xr:uid="{00000000-0005-0000-0000-00005E000000}"/>
    <cellStyle name="Normal 3 3 6 2" xfId="176" xr:uid="{15B528EE-5A92-43A8-AF13-99F7F44CEDA5}"/>
    <cellStyle name="Normal 3 3 7" xfId="122" xr:uid="{891D19E6-8159-4A01-9E48-EE80B272F45D}"/>
    <cellStyle name="Normal 3 4" xfId="13" xr:uid="{00000000-0005-0000-0000-00005F000000}"/>
    <cellStyle name="Normal 3 4 2" xfId="50" xr:uid="{00000000-0005-0000-0000-000060000000}"/>
    <cellStyle name="Normal 3 4 2 2" xfId="104" xr:uid="{00000000-0005-0000-0000-000061000000}"/>
    <cellStyle name="Normal 3 4 2 2 2" xfId="214" xr:uid="{09500B9B-BC41-4B44-951E-B7281D6DD008}"/>
    <cellStyle name="Normal 3 4 2 3" xfId="160" xr:uid="{E5059A84-1562-4B20-B661-CD5FCE69E5DB}"/>
    <cellStyle name="Normal 3 4 3" xfId="32" xr:uid="{00000000-0005-0000-0000-000062000000}"/>
    <cellStyle name="Normal 3 4 3 2" xfId="86" xr:uid="{00000000-0005-0000-0000-000063000000}"/>
    <cellStyle name="Normal 3 4 3 2 2" xfId="196" xr:uid="{11476A10-A7D8-4910-B925-22BC6B062758}"/>
    <cellStyle name="Normal 3 4 3 3" xfId="142" xr:uid="{F8EB4701-27EA-4842-AA2A-0D0F957AE8B2}"/>
    <cellStyle name="Normal 3 4 4" xfId="68" xr:uid="{00000000-0005-0000-0000-000064000000}"/>
    <cellStyle name="Normal 3 4 4 2" xfId="178" xr:uid="{5F6B2A9C-3F14-411B-9AB8-764E17E6C9EA}"/>
    <cellStyle name="Normal 3 4 5" xfId="124" xr:uid="{AC7D7254-1CE2-46D6-9D54-5B5C3A5FD2AE}"/>
    <cellStyle name="Normal 3 5" xfId="20" xr:uid="{00000000-0005-0000-0000-000065000000}"/>
    <cellStyle name="Normal 3 5 2" xfId="56" xr:uid="{00000000-0005-0000-0000-000066000000}"/>
    <cellStyle name="Normal 3 5 2 2" xfId="110" xr:uid="{00000000-0005-0000-0000-000067000000}"/>
    <cellStyle name="Normal 3 5 2 2 2" xfId="220" xr:uid="{B76CB1FA-FC3C-49BE-BADA-5F3B91E987A6}"/>
    <cellStyle name="Normal 3 5 2 3" xfId="166" xr:uid="{DC9658A8-CA37-436E-B023-46F7B4438685}"/>
    <cellStyle name="Normal 3 5 3" xfId="38" xr:uid="{00000000-0005-0000-0000-000068000000}"/>
    <cellStyle name="Normal 3 5 3 2" xfId="92" xr:uid="{00000000-0005-0000-0000-000069000000}"/>
    <cellStyle name="Normal 3 5 3 2 2" xfId="202" xr:uid="{87BEB936-93C4-4E6F-B991-19538F62FE2B}"/>
    <cellStyle name="Normal 3 5 3 3" xfId="148" xr:uid="{8E6B6FB8-A9EE-4982-91BF-50F50D75A9DE}"/>
    <cellStyle name="Normal 3 5 4" xfId="74" xr:uid="{00000000-0005-0000-0000-00006A000000}"/>
    <cellStyle name="Normal 3 5 4 2" xfId="184" xr:uid="{F316494A-428A-4349-9D57-D438AF282A6E}"/>
    <cellStyle name="Normal 3 5 5" xfId="130" xr:uid="{98EAE871-9C07-4972-BA9F-E5EBCDA4B5D9}"/>
    <cellStyle name="Normal 3 6" xfId="44" xr:uid="{00000000-0005-0000-0000-00006B000000}"/>
    <cellStyle name="Normal 3 6 2" xfId="98" xr:uid="{00000000-0005-0000-0000-00006C000000}"/>
    <cellStyle name="Normal 3 6 2 2" xfId="208" xr:uid="{E1A4DC46-339C-47E1-AD28-9989E637BE86}"/>
    <cellStyle name="Normal 3 6 3" xfId="154" xr:uid="{6C1F2CB1-ABB0-4E43-A128-AA2AC0A25744}"/>
    <cellStyle name="Normal 3 7" xfId="26" xr:uid="{00000000-0005-0000-0000-00006D000000}"/>
    <cellStyle name="Normal 3 7 2" xfId="80" xr:uid="{00000000-0005-0000-0000-00006E000000}"/>
    <cellStyle name="Normal 3 7 2 2" xfId="190" xr:uid="{D68DC0F8-BABB-46E3-9ACA-F539F9FCFB11}"/>
    <cellStyle name="Normal 3 7 3" xfId="136" xr:uid="{15B044C2-98A4-4F73-9F36-16636E164DF5}"/>
    <cellStyle name="Normal 3 8" xfId="62" xr:uid="{00000000-0005-0000-0000-00006F000000}"/>
    <cellStyle name="Normal 3 8 2" xfId="172" xr:uid="{4063150F-ED3D-480C-8061-9B27602C339C}"/>
    <cellStyle name="Normal 3 9" xfId="118" xr:uid="{1A21EABA-22A1-4619-8063-BB4D0265A89E}"/>
    <cellStyle name="Normal 4" xfId="1" xr:uid="{00000000-0005-0000-0000-000070000000}"/>
    <cellStyle name="Normal 5" xfId="18" xr:uid="{00000000-0005-0000-0000-000071000000}"/>
    <cellStyle name="Normal 6" xfId="116" xr:uid="{C4D6B452-8C0D-4CD3-A442-8A133BA3C1C5}"/>
    <cellStyle name="Percent" xfId="115" builtinId="5"/>
    <cellStyle name="Percent 2" xfId="4" xr:uid="{00000000-0005-0000-0000-000073000000}"/>
  </cellStyles>
  <dxfs count="1465">
    <dxf>
      <font>
        <strike val="0"/>
        <outline val="0"/>
        <shadow val="0"/>
        <u val="none"/>
        <vertAlign val="baseline"/>
        <sz val="9"/>
        <color auto="1"/>
        <name val="Arial"/>
        <family val="2"/>
        <scheme val="none"/>
      </font>
      <alignment horizontal="center" vertical="top" textRotation="0" wrapText="1" indent="0" justifyLastLine="0" shrinkToFit="0" readingOrder="0"/>
      <protection locked="1" hidden="0"/>
    </dxf>
    <dxf>
      <font>
        <strike val="0"/>
        <outline val="0"/>
        <shadow val="0"/>
        <u val="none"/>
        <vertAlign val="baseline"/>
        <sz val="9"/>
        <color auto="1"/>
        <name val="Arial"/>
        <family val="2"/>
        <scheme val="none"/>
      </font>
      <alignment horizontal="left" vertical="top" textRotation="0" wrapText="1" indent="1" justifyLastLine="0" shrinkToFit="0" readingOrder="0"/>
      <border diagonalUp="0" diagonalDown="0" outline="0">
        <left style="thin">
          <color theme="8" tint="0.39994506668294322"/>
        </left>
        <right/>
        <top/>
        <bottom/>
      </border>
      <protection locked="1" hidden="0"/>
    </dxf>
    <dxf>
      <font>
        <strike val="0"/>
        <outline val="0"/>
        <shadow val="0"/>
        <u val="none"/>
        <vertAlign val="baseline"/>
        <sz val="9"/>
        <color auto="1"/>
        <name val="Arial"/>
        <family val="2"/>
        <scheme val="none"/>
      </font>
      <protection locked="1" hidden="0"/>
    </dxf>
    <dxf>
      <font>
        <strike val="0"/>
        <outline val="0"/>
        <shadow val="0"/>
        <u val="none"/>
        <vertAlign val="baseline"/>
        <sz val="9"/>
        <color auto="1"/>
        <name val="Arial"/>
        <family val="2"/>
        <scheme val="none"/>
      </font>
      <protection locked="1" hidden="0"/>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ill>
        <patternFill>
          <bgColor rgb="FFFFC000"/>
        </patternFill>
      </fill>
    </dxf>
    <dxf>
      <fill>
        <patternFill>
          <bgColor rgb="FF66FF33"/>
        </patternFill>
      </fill>
    </dxf>
    <dxf>
      <fill>
        <patternFill>
          <bgColor rgb="FFFF0000"/>
        </patternFill>
      </fill>
    </dxf>
    <dxf>
      <fill>
        <patternFill>
          <bgColor theme="0" tint="-0.24994659260841701"/>
        </patternFill>
      </fill>
    </dxf>
    <dxf>
      <fill>
        <patternFill>
          <bgColor rgb="FF00B0F0"/>
        </patternFill>
      </fill>
    </dxf>
    <dxf>
      <fill>
        <patternFill>
          <bgColor rgb="FFFFC000"/>
        </patternFill>
      </fill>
    </dxf>
    <dxf>
      <fill>
        <patternFill>
          <bgColor rgb="FF66FF33"/>
        </patternFill>
      </fill>
    </dxf>
    <dxf>
      <fill>
        <patternFill>
          <bgColor rgb="FFFF0000"/>
        </patternFill>
      </fill>
    </dxf>
    <dxf>
      <fill>
        <patternFill>
          <bgColor theme="0" tint="-0.24994659260841701"/>
        </patternFill>
      </fill>
    </dxf>
    <dxf>
      <fill>
        <patternFill>
          <bgColor rgb="FF00B0F0"/>
        </patternFill>
      </fill>
    </dxf>
    <dxf>
      <fill>
        <patternFill>
          <bgColor rgb="FFFFC000"/>
        </patternFill>
      </fill>
    </dxf>
    <dxf>
      <fill>
        <patternFill>
          <bgColor rgb="FF66FF33"/>
        </patternFill>
      </fill>
    </dxf>
    <dxf>
      <fill>
        <patternFill>
          <bgColor rgb="FFFF0000"/>
        </patternFill>
      </fill>
    </dxf>
    <dxf>
      <fill>
        <patternFill>
          <bgColor theme="0" tint="-0.24994659260841701"/>
        </patternFill>
      </fill>
    </dxf>
    <dxf>
      <fill>
        <patternFill>
          <bgColor rgb="FF00B0F0"/>
        </patternFill>
      </fill>
    </dxf>
    <dxf>
      <fill>
        <patternFill>
          <bgColor rgb="FFFFC000"/>
        </patternFill>
      </fill>
    </dxf>
    <dxf>
      <fill>
        <patternFill>
          <bgColor rgb="FF66FF33"/>
        </patternFill>
      </fill>
    </dxf>
    <dxf>
      <fill>
        <patternFill>
          <bgColor rgb="FFFF0000"/>
        </patternFill>
      </fill>
    </dxf>
    <dxf>
      <fill>
        <patternFill>
          <bgColor theme="0" tint="-0.24994659260841701"/>
        </patternFill>
      </fill>
    </dxf>
    <dxf>
      <fill>
        <patternFill>
          <bgColor rgb="FF00B0F0"/>
        </patternFill>
      </fill>
    </dxf>
    <dxf>
      <fill>
        <patternFill>
          <bgColor rgb="FFFFC000"/>
        </patternFill>
      </fill>
    </dxf>
    <dxf>
      <fill>
        <patternFill>
          <bgColor rgb="FF66FF33"/>
        </patternFill>
      </fill>
    </dxf>
    <dxf>
      <fill>
        <patternFill>
          <bgColor rgb="FFFF0000"/>
        </patternFill>
      </fill>
    </dxf>
    <dxf>
      <fill>
        <patternFill>
          <bgColor theme="0" tint="-0.24994659260841701"/>
        </patternFill>
      </fill>
    </dxf>
    <dxf>
      <fill>
        <patternFill>
          <bgColor rgb="FF00B0F0"/>
        </patternFill>
      </fill>
    </dxf>
    <dxf>
      <fill>
        <patternFill>
          <bgColor rgb="FFFFC000"/>
        </patternFill>
      </fill>
    </dxf>
    <dxf>
      <fill>
        <patternFill>
          <bgColor rgb="FF66FF33"/>
        </patternFill>
      </fill>
    </dxf>
    <dxf>
      <fill>
        <patternFill>
          <bgColor rgb="FFFF0000"/>
        </patternFill>
      </fill>
    </dxf>
    <dxf>
      <fill>
        <patternFill>
          <bgColor theme="0" tint="-0.24994659260841701"/>
        </patternFill>
      </fill>
    </dxf>
    <dxf>
      <fill>
        <patternFill>
          <bgColor rgb="FF00B0F0"/>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ill>
        <patternFill>
          <bgColor rgb="FFFFC000"/>
        </patternFill>
      </fill>
    </dxf>
    <dxf>
      <fill>
        <patternFill>
          <bgColor rgb="FF66FF33"/>
        </patternFill>
      </fill>
    </dxf>
    <dxf>
      <fill>
        <patternFill>
          <bgColor rgb="FFFF0000"/>
        </patternFill>
      </fill>
    </dxf>
    <dxf>
      <fill>
        <patternFill>
          <bgColor theme="0" tint="-0.24994659260841701"/>
        </patternFill>
      </fill>
    </dxf>
    <dxf>
      <fill>
        <patternFill>
          <bgColor rgb="FF00B0F0"/>
        </patternFill>
      </fill>
    </dxf>
    <dxf>
      <fill>
        <patternFill>
          <bgColor rgb="FFFFC000"/>
        </patternFill>
      </fill>
    </dxf>
    <dxf>
      <fill>
        <patternFill>
          <bgColor rgb="FF66FF33"/>
        </patternFill>
      </fill>
    </dxf>
    <dxf>
      <fill>
        <patternFill>
          <bgColor rgb="FFFF0000"/>
        </patternFill>
      </fill>
    </dxf>
    <dxf>
      <fill>
        <patternFill>
          <bgColor theme="0" tint="-0.24994659260841701"/>
        </patternFill>
      </fill>
    </dxf>
    <dxf>
      <fill>
        <patternFill>
          <bgColor rgb="FF00B0F0"/>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ill>
        <patternFill>
          <bgColor rgb="FFFFC000"/>
        </patternFill>
      </fill>
    </dxf>
    <dxf>
      <fill>
        <patternFill>
          <bgColor rgb="FF66FF33"/>
        </patternFill>
      </fill>
    </dxf>
    <dxf>
      <fill>
        <patternFill>
          <bgColor rgb="FFFF0000"/>
        </patternFill>
      </fill>
    </dxf>
    <dxf>
      <fill>
        <patternFill>
          <bgColor theme="0" tint="-0.24994659260841701"/>
        </patternFill>
      </fill>
    </dxf>
    <dxf>
      <fill>
        <patternFill>
          <bgColor rgb="FF00B0F0"/>
        </patternFill>
      </fill>
    </dxf>
    <dxf>
      <fill>
        <patternFill>
          <bgColor rgb="FF66FF33"/>
        </patternFill>
      </fill>
    </dxf>
    <dxf>
      <fill>
        <patternFill>
          <bgColor rgb="FFFF0000"/>
        </patternFill>
      </fill>
    </dxf>
    <dxf>
      <fill>
        <patternFill>
          <bgColor theme="0" tint="-0.24994659260841701"/>
        </patternFill>
      </fill>
    </dxf>
    <dxf>
      <fill>
        <patternFill>
          <bgColor rgb="FFFFC000"/>
        </patternFill>
      </fill>
    </dxf>
    <dxf>
      <fill>
        <patternFill>
          <bgColor rgb="FF66FF33"/>
        </patternFill>
      </fill>
    </dxf>
    <dxf>
      <fill>
        <patternFill>
          <bgColor rgb="FFFF0000"/>
        </patternFill>
      </fill>
    </dxf>
    <dxf>
      <fill>
        <patternFill>
          <bgColor theme="0" tint="-0.24994659260841701"/>
        </patternFill>
      </fill>
    </dxf>
    <dxf>
      <fill>
        <patternFill>
          <bgColor rgb="FF00B0F0"/>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color auto="1"/>
      </font>
      <fill>
        <patternFill>
          <bgColor rgb="FFFFC000"/>
        </patternFill>
      </fill>
    </dxf>
    <dxf>
      <fill>
        <patternFill>
          <bgColor rgb="FFFF0000"/>
        </patternFill>
      </fill>
    </dxf>
    <dxf>
      <fill>
        <patternFill>
          <bgColor rgb="FF66FF33"/>
        </patternFill>
      </fill>
    </dxf>
    <dxf>
      <fill>
        <patternFill>
          <bgColor rgb="FFFFC000"/>
        </patternFill>
      </fill>
    </dxf>
    <dxf>
      <fill>
        <patternFill>
          <bgColor rgb="FF66FF33"/>
        </patternFill>
      </fill>
    </dxf>
    <dxf>
      <font>
        <b/>
        <i val="0"/>
      </font>
      <fill>
        <patternFill>
          <bgColor rgb="FF00B050"/>
        </patternFill>
      </fill>
    </dxf>
    <dxf>
      <font>
        <b/>
        <i val="0"/>
        <color theme="0"/>
      </font>
      <fill>
        <patternFill>
          <bgColor rgb="FFFF0000"/>
        </patternFill>
      </fill>
    </dxf>
    <dxf>
      <font>
        <b/>
        <i val="0"/>
        <color theme="0"/>
      </font>
      <fill>
        <patternFill>
          <bgColor theme="0" tint="-0.24994659260841701"/>
        </patternFill>
      </fill>
    </dxf>
    <dxf>
      <fill>
        <patternFill>
          <bgColor rgb="FF66FF33"/>
        </patternFill>
      </fill>
    </dxf>
    <dxf>
      <fill>
        <patternFill>
          <bgColor rgb="FFFF0000"/>
        </patternFill>
      </fill>
    </dxf>
    <dxf>
      <fill>
        <patternFill>
          <bgColor theme="0" tint="-0.24994659260841701"/>
        </patternFill>
      </fill>
    </dxf>
    <dxf>
      <fill>
        <patternFill>
          <bgColor rgb="FFF6BE00"/>
        </patternFill>
      </fill>
    </dxf>
    <dxf>
      <fill>
        <patternFill>
          <bgColor rgb="FF00B140"/>
        </patternFill>
      </fill>
    </dxf>
    <dxf>
      <fill>
        <patternFill>
          <bgColor rgb="FFC00000"/>
        </patternFill>
      </fill>
    </dxf>
    <dxf>
      <fill>
        <patternFill>
          <bgColor theme="0" tint="-0.24994659260841701"/>
        </patternFill>
      </fill>
    </dxf>
    <dxf>
      <fill>
        <patternFill>
          <bgColor rgb="FF0072A8"/>
        </patternFill>
      </fill>
    </dxf>
  </dxfs>
  <tableStyles count="0" defaultTableStyle="TableStyleMedium2" defaultPivotStyle="PivotStyleLight16"/>
  <colors>
    <mruColors>
      <color rgb="FF00573F"/>
      <color rgb="FF00B140"/>
      <color rgb="FF0072A8"/>
      <color rgb="FFAF272F"/>
      <color rgb="FFF6BE00"/>
      <color rgb="FF0063A6"/>
      <color rgb="FF004EA8"/>
      <color rgb="FF000000"/>
      <color rgb="FFFF00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7881992833396"/>
          <c:y val="0.1459264027759451"/>
          <c:w val="0.69066701368254257"/>
          <c:h val="0.94074944446276465"/>
        </c:manualLayout>
      </c:layout>
      <c:radarChart>
        <c:radarStyle val="filled"/>
        <c:varyColors val="0"/>
        <c:ser>
          <c:idx val="2"/>
          <c:order val="0"/>
          <c:spPr>
            <a:solidFill>
              <a:srgbClr val="ABFF57"/>
            </a:solidFill>
          </c:spPr>
          <c:cat>
            <c:strRef>
              <c:f>'Progress Summary'!$AP$77:$AP$123</c:f>
              <c:strCache>
                <c:ptCount val="47"/>
                <c:pt idx="0">
                  <c:v>1</c:v>
                </c:pt>
                <c:pt idx="1">
                  <c:v>2</c:v>
                </c:pt>
                <c:pt idx="2">
                  <c:v>3</c:v>
                </c:pt>
                <c:pt idx="3">
                  <c:v>4</c:v>
                </c:pt>
                <c:pt idx="4">
                  <c:v>5</c:v>
                </c:pt>
                <c:pt idx="5">
                  <c:v>6</c:v>
                </c:pt>
                <c:pt idx="6">
                  <c:v>7</c:v>
                </c:pt>
                <c:pt idx="7">
                  <c:v>8</c:v>
                </c:pt>
                <c:pt idx="8">
                  <c:v>9</c:v>
                </c:pt>
                <c:pt idx="9">
                  <c:v>10</c:v>
                </c:pt>
                <c:pt idx="10">
                  <c:v>11</c:v>
                </c:pt>
                <c:pt idx="11">
                  <c:v>12a</c:v>
                </c:pt>
                <c:pt idx="12">
                  <c:v>12b</c:v>
                </c:pt>
                <c:pt idx="13">
                  <c:v>13</c:v>
                </c:pt>
                <c:pt idx="14">
                  <c:v>14</c:v>
                </c:pt>
                <c:pt idx="15">
                  <c:v>15</c:v>
                </c:pt>
                <c:pt idx="16">
                  <c:v>16a</c:v>
                </c:pt>
                <c:pt idx="17">
                  <c:v>16b</c:v>
                </c:pt>
                <c:pt idx="18">
                  <c:v>17</c:v>
                </c:pt>
                <c:pt idx="19">
                  <c:v>18a</c:v>
                </c:pt>
                <c:pt idx="20">
                  <c:v>18b</c:v>
                </c:pt>
                <c:pt idx="21">
                  <c:v>19</c:v>
                </c:pt>
                <c:pt idx="22">
                  <c:v>20</c:v>
                </c:pt>
                <c:pt idx="23">
                  <c:v>21a</c:v>
                </c:pt>
                <c:pt idx="24">
                  <c:v>21b</c:v>
                </c:pt>
                <c:pt idx="25">
                  <c:v>22</c:v>
                </c:pt>
                <c:pt idx="26">
                  <c:v>23</c:v>
                </c:pt>
                <c:pt idx="27">
                  <c:v>24</c:v>
                </c:pt>
                <c:pt idx="28">
                  <c:v>25</c:v>
                </c:pt>
                <c:pt idx="29">
                  <c:v>26</c:v>
                </c:pt>
                <c:pt idx="30">
                  <c:v>27</c:v>
                </c:pt>
                <c:pt idx="31">
                  <c:v>28</c:v>
                </c:pt>
                <c:pt idx="32">
                  <c:v>29</c:v>
                </c:pt>
                <c:pt idx="33">
                  <c:v>30</c:v>
                </c:pt>
                <c:pt idx="34">
                  <c:v>31</c:v>
                </c:pt>
                <c:pt idx="35">
                  <c:v>32a</c:v>
                </c:pt>
                <c:pt idx="36">
                  <c:v>32b</c:v>
                </c:pt>
                <c:pt idx="37">
                  <c:v>33</c:v>
                </c:pt>
                <c:pt idx="38">
                  <c:v>34</c:v>
                </c:pt>
                <c:pt idx="39">
                  <c:v>35</c:v>
                </c:pt>
                <c:pt idx="40">
                  <c:v>36</c:v>
                </c:pt>
                <c:pt idx="41">
                  <c:v>37a</c:v>
                </c:pt>
                <c:pt idx="42">
                  <c:v>37b</c:v>
                </c:pt>
                <c:pt idx="43">
                  <c:v>38</c:v>
                </c:pt>
                <c:pt idx="44">
                  <c:v>39</c:v>
                </c:pt>
                <c:pt idx="45">
                  <c:v>40</c:v>
                </c:pt>
                <c:pt idx="46">
                  <c:v>41</c:v>
                </c:pt>
              </c:strCache>
            </c:strRef>
          </c:cat>
          <c:val>
            <c:numLit>
              <c:ptCount val="0"/>
            </c:numLit>
          </c:val>
          <c:extLst>
            <c:ext xmlns:c16="http://schemas.microsoft.com/office/drawing/2014/chart" uri="{C3380CC4-5D6E-409C-BE32-E72D297353CC}">
              <c16:uniqueId val="{00000000-6D59-4149-9282-D3223EB3F866}"/>
            </c:ext>
          </c:extLst>
        </c:ser>
        <c:ser>
          <c:idx val="3"/>
          <c:order val="1"/>
          <c:spPr>
            <a:solidFill>
              <a:srgbClr val="FFFF00"/>
            </a:solidFill>
          </c:spPr>
          <c:cat>
            <c:strRef>
              <c:f>'Progress Summary'!$AP$77:$AP$123</c:f>
              <c:strCache>
                <c:ptCount val="47"/>
                <c:pt idx="0">
                  <c:v>1</c:v>
                </c:pt>
                <c:pt idx="1">
                  <c:v>2</c:v>
                </c:pt>
                <c:pt idx="2">
                  <c:v>3</c:v>
                </c:pt>
                <c:pt idx="3">
                  <c:v>4</c:v>
                </c:pt>
                <c:pt idx="4">
                  <c:v>5</c:v>
                </c:pt>
                <c:pt idx="5">
                  <c:v>6</c:v>
                </c:pt>
                <c:pt idx="6">
                  <c:v>7</c:v>
                </c:pt>
                <c:pt idx="7">
                  <c:v>8</c:v>
                </c:pt>
                <c:pt idx="8">
                  <c:v>9</c:v>
                </c:pt>
                <c:pt idx="9">
                  <c:v>10</c:v>
                </c:pt>
                <c:pt idx="10">
                  <c:v>11</c:v>
                </c:pt>
                <c:pt idx="11">
                  <c:v>12a</c:v>
                </c:pt>
                <c:pt idx="12">
                  <c:v>12b</c:v>
                </c:pt>
                <c:pt idx="13">
                  <c:v>13</c:v>
                </c:pt>
                <c:pt idx="14">
                  <c:v>14</c:v>
                </c:pt>
                <c:pt idx="15">
                  <c:v>15</c:v>
                </c:pt>
                <c:pt idx="16">
                  <c:v>16a</c:v>
                </c:pt>
                <c:pt idx="17">
                  <c:v>16b</c:v>
                </c:pt>
                <c:pt idx="18">
                  <c:v>17</c:v>
                </c:pt>
                <c:pt idx="19">
                  <c:v>18a</c:v>
                </c:pt>
                <c:pt idx="20">
                  <c:v>18b</c:v>
                </c:pt>
                <c:pt idx="21">
                  <c:v>19</c:v>
                </c:pt>
                <c:pt idx="22">
                  <c:v>20</c:v>
                </c:pt>
                <c:pt idx="23">
                  <c:v>21a</c:v>
                </c:pt>
                <c:pt idx="24">
                  <c:v>21b</c:v>
                </c:pt>
                <c:pt idx="25">
                  <c:v>22</c:v>
                </c:pt>
                <c:pt idx="26">
                  <c:v>23</c:v>
                </c:pt>
                <c:pt idx="27">
                  <c:v>24</c:v>
                </c:pt>
                <c:pt idx="28">
                  <c:v>25</c:v>
                </c:pt>
                <c:pt idx="29">
                  <c:v>26</c:v>
                </c:pt>
                <c:pt idx="30">
                  <c:v>27</c:v>
                </c:pt>
                <c:pt idx="31">
                  <c:v>28</c:v>
                </c:pt>
                <c:pt idx="32">
                  <c:v>29</c:v>
                </c:pt>
                <c:pt idx="33">
                  <c:v>30</c:v>
                </c:pt>
                <c:pt idx="34">
                  <c:v>31</c:v>
                </c:pt>
                <c:pt idx="35">
                  <c:v>32a</c:v>
                </c:pt>
                <c:pt idx="36">
                  <c:v>32b</c:v>
                </c:pt>
                <c:pt idx="37">
                  <c:v>33</c:v>
                </c:pt>
                <c:pt idx="38">
                  <c:v>34</c:v>
                </c:pt>
                <c:pt idx="39">
                  <c:v>35</c:v>
                </c:pt>
                <c:pt idx="40">
                  <c:v>36</c:v>
                </c:pt>
                <c:pt idx="41">
                  <c:v>37a</c:v>
                </c:pt>
                <c:pt idx="42">
                  <c:v>37b</c:v>
                </c:pt>
                <c:pt idx="43">
                  <c:v>38</c:v>
                </c:pt>
                <c:pt idx="44">
                  <c:v>39</c:v>
                </c:pt>
                <c:pt idx="45">
                  <c:v>40</c:v>
                </c:pt>
                <c:pt idx="46">
                  <c:v>41</c:v>
                </c:pt>
              </c:strCache>
            </c:strRef>
          </c:cat>
          <c:val>
            <c:numLit>
              <c:ptCount val="0"/>
            </c:numLit>
          </c:val>
          <c:extLst>
            <c:ext xmlns:c16="http://schemas.microsoft.com/office/drawing/2014/chart" uri="{C3380CC4-5D6E-409C-BE32-E72D297353CC}">
              <c16:uniqueId val="{00000001-6D59-4149-9282-D3223EB3F866}"/>
            </c:ext>
          </c:extLst>
        </c:ser>
        <c:ser>
          <c:idx val="4"/>
          <c:order val="2"/>
          <c:spPr>
            <a:solidFill>
              <a:srgbClr val="FFC000"/>
            </a:solidFill>
          </c:spPr>
          <c:cat>
            <c:strRef>
              <c:f>'Progress Summary'!$AP$77:$AP$123</c:f>
              <c:strCache>
                <c:ptCount val="47"/>
                <c:pt idx="0">
                  <c:v>1</c:v>
                </c:pt>
                <c:pt idx="1">
                  <c:v>2</c:v>
                </c:pt>
                <c:pt idx="2">
                  <c:v>3</c:v>
                </c:pt>
                <c:pt idx="3">
                  <c:v>4</c:v>
                </c:pt>
                <c:pt idx="4">
                  <c:v>5</c:v>
                </c:pt>
                <c:pt idx="5">
                  <c:v>6</c:v>
                </c:pt>
                <c:pt idx="6">
                  <c:v>7</c:v>
                </c:pt>
                <c:pt idx="7">
                  <c:v>8</c:v>
                </c:pt>
                <c:pt idx="8">
                  <c:v>9</c:v>
                </c:pt>
                <c:pt idx="9">
                  <c:v>10</c:v>
                </c:pt>
                <c:pt idx="10">
                  <c:v>11</c:v>
                </c:pt>
                <c:pt idx="11">
                  <c:v>12a</c:v>
                </c:pt>
                <c:pt idx="12">
                  <c:v>12b</c:v>
                </c:pt>
                <c:pt idx="13">
                  <c:v>13</c:v>
                </c:pt>
                <c:pt idx="14">
                  <c:v>14</c:v>
                </c:pt>
                <c:pt idx="15">
                  <c:v>15</c:v>
                </c:pt>
                <c:pt idx="16">
                  <c:v>16a</c:v>
                </c:pt>
                <c:pt idx="17">
                  <c:v>16b</c:v>
                </c:pt>
                <c:pt idx="18">
                  <c:v>17</c:v>
                </c:pt>
                <c:pt idx="19">
                  <c:v>18a</c:v>
                </c:pt>
                <c:pt idx="20">
                  <c:v>18b</c:v>
                </c:pt>
                <c:pt idx="21">
                  <c:v>19</c:v>
                </c:pt>
                <c:pt idx="22">
                  <c:v>20</c:v>
                </c:pt>
                <c:pt idx="23">
                  <c:v>21a</c:v>
                </c:pt>
                <c:pt idx="24">
                  <c:v>21b</c:v>
                </c:pt>
                <c:pt idx="25">
                  <c:v>22</c:v>
                </c:pt>
                <c:pt idx="26">
                  <c:v>23</c:v>
                </c:pt>
                <c:pt idx="27">
                  <c:v>24</c:v>
                </c:pt>
                <c:pt idx="28">
                  <c:v>25</c:v>
                </c:pt>
                <c:pt idx="29">
                  <c:v>26</c:v>
                </c:pt>
                <c:pt idx="30">
                  <c:v>27</c:v>
                </c:pt>
                <c:pt idx="31">
                  <c:v>28</c:v>
                </c:pt>
                <c:pt idx="32">
                  <c:v>29</c:v>
                </c:pt>
                <c:pt idx="33">
                  <c:v>30</c:v>
                </c:pt>
                <c:pt idx="34">
                  <c:v>31</c:v>
                </c:pt>
                <c:pt idx="35">
                  <c:v>32a</c:v>
                </c:pt>
                <c:pt idx="36">
                  <c:v>32b</c:v>
                </c:pt>
                <c:pt idx="37">
                  <c:v>33</c:v>
                </c:pt>
                <c:pt idx="38">
                  <c:v>34</c:v>
                </c:pt>
                <c:pt idx="39">
                  <c:v>35</c:v>
                </c:pt>
                <c:pt idx="40">
                  <c:v>36</c:v>
                </c:pt>
                <c:pt idx="41">
                  <c:v>37a</c:v>
                </c:pt>
                <c:pt idx="42">
                  <c:v>37b</c:v>
                </c:pt>
                <c:pt idx="43">
                  <c:v>38</c:v>
                </c:pt>
                <c:pt idx="44">
                  <c:v>39</c:v>
                </c:pt>
                <c:pt idx="45">
                  <c:v>40</c:v>
                </c:pt>
                <c:pt idx="46">
                  <c:v>41</c:v>
                </c:pt>
              </c:strCache>
            </c:strRef>
          </c:cat>
          <c:val>
            <c:numLit>
              <c:ptCount val="0"/>
            </c:numLit>
          </c:val>
          <c:extLst>
            <c:ext xmlns:c16="http://schemas.microsoft.com/office/drawing/2014/chart" uri="{C3380CC4-5D6E-409C-BE32-E72D297353CC}">
              <c16:uniqueId val="{00000002-6D59-4149-9282-D3223EB3F866}"/>
            </c:ext>
          </c:extLst>
        </c:ser>
        <c:ser>
          <c:idx val="5"/>
          <c:order val="3"/>
          <c:spPr>
            <a:solidFill>
              <a:srgbClr val="FF0000"/>
            </a:solidFill>
          </c:spPr>
          <c:cat>
            <c:strRef>
              <c:f>'Progress Summary'!$AP$77:$AP$123</c:f>
              <c:strCache>
                <c:ptCount val="47"/>
                <c:pt idx="0">
                  <c:v>1</c:v>
                </c:pt>
                <c:pt idx="1">
                  <c:v>2</c:v>
                </c:pt>
                <c:pt idx="2">
                  <c:v>3</c:v>
                </c:pt>
                <c:pt idx="3">
                  <c:v>4</c:v>
                </c:pt>
                <c:pt idx="4">
                  <c:v>5</c:v>
                </c:pt>
                <c:pt idx="5">
                  <c:v>6</c:v>
                </c:pt>
                <c:pt idx="6">
                  <c:v>7</c:v>
                </c:pt>
                <c:pt idx="7">
                  <c:v>8</c:v>
                </c:pt>
                <c:pt idx="8">
                  <c:v>9</c:v>
                </c:pt>
                <c:pt idx="9">
                  <c:v>10</c:v>
                </c:pt>
                <c:pt idx="10">
                  <c:v>11</c:v>
                </c:pt>
                <c:pt idx="11">
                  <c:v>12a</c:v>
                </c:pt>
                <c:pt idx="12">
                  <c:v>12b</c:v>
                </c:pt>
                <c:pt idx="13">
                  <c:v>13</c:v>
                </c:pt>
                <c:pt idx="14">
                  <c:v>14</c:v>
                </c:pt>
                <c:pt idx="15">
                  <c:v>15</c:v>
                </c:pt>
                <c:pt idx="16">
                  <c:v>16a</c:v>
                </c:pt>
                <c:pt idx="17">
                  <c:v>16b</c:v>
                </c:pt>
                <c:pt idx="18">
                  <c:v>17</c:v>
                </c:pt>
                <c:pt idx="19">
                  <c:v>18a</c:v>
                </c:pt>
                <c:pt idx="20">
                  <c:v>18b</c:v>
                </c:pt>
                <c:pt idx="21">
                  <c:v>19</c:v>
                </c:pt>
                <c:pt idx="22">
                  <c:v>20</c:v>
                </c:pt>
                <c:pt idx="23">
                  <c:v>21a</c:v>
                </c:pt>
                <c:pt idx="24">
                  <c:v>21b</c:v>
                </c:pt>
                <c:pt idx="25">
                  <c:v>22</c:v>
                </c:pt>
                <c:pt idx="26">
                  <c:v>23</c:v>
                </c:pt>
                <c:pt idx="27">
                  <c:v>24</c:v>
                </c:pt>
                <c:pt idx="28">
                  <c:v>25</c:v>
                </c:pt>
                <c:pt idx="29">
                  <c:v>26</c:v>
                </c:pt>
                <c:pt idx="30">
                  <c:v>27</c:v>
                </c:pt>
                <c:pt idx="31">
                  <c:v>28</c:v>
                </c:pt>
                <c:pt idx="32">
                  <c:v>29</c:v>
                </c:pt>
                <c:pt idx="33">
                  <c:v>30</c:v>
                </c:pt>
                <c:pt idx="34">
                  <c:v>31</c:v>
                </c:pt>
                <c:pt idx="35">
                  <c:v>32a</c:v>
                </c:pt>
                <c:pt idx="36">
                  <c:v>32b</c:v>
                </c:pt>
                <c:pt idx="37">
                  <c:v>33</c:v>
                </c:pt>
                <c:pt idx="38">
                  <c:v>34</c:v>
                </c:pt>
                <c:pt idx="39">
                  <c:v>35</c:v>
                </c:pt>
                <c:pt idx="40">
                  <c:v>36</c:v>
                </c:pt>
                <c:pt idx="41">
                  <c:v>37a</c:v>
                </c:pt>
                <c:pt idx="42">
                  <c:v>37b</c:v>
                </c:pt>
                <c:pt idx="43">
                  <c:v>38</c:v>
                </c:pt>
                <c:pt idx="44">
                  <c:v>39</c:v>
                </c:pt>
                <c:pt idx="45">
                  <c:v>40</c:v>
                </c:pt>
                <c:pt idx="46">
                  <c:v>41</c:v>
                </c:pt>
              </c:strCache>
            </c:strRef>
          </c:cat>
          <c:val>
            <c:numLit>
              <c:ptCount val="0"/>
            </c:numLit>
          </c:val>
          <c:extLst>
            <c:ext xmlns:c16="http://schemas.microsoft.com/office/drawing/2014/chart" uri="{C3380CC4-5D6E-409C-BE32-E72D297353CC}">
              <c16:uniqueId val="{00000003-6D59-4149-9282-D3223EB3F866}"/>
            </c:ext>
          </c:extLst>
        </c:ser>
        <c:ser>
          <c:idx val="6"/>
          <c:order val="4"/>
          <c:tx>
            <c:strRef>
              <c:f>'Progress Summary'!$AU$76</c:f>
              <c:strCache>
                <c:ptCount val="1"/>
                <c:pt idx="0">
                  <c:v>Target maturity</c:v>
                </c:pt>
              </c:strCache>
            </c:strRef>
          </c:tx>
          <c:spPr>
            <a:solidFill>
              <a:srgbClr val="FF0000">
                <a:alpha val="30980"/>
              </a:srgbClr>
            </a:solidFill>
            <a:ln w="31750">
              <a:solidFill>
                <a:srgbClr val="FF0000"/>
              </a:solidFill>
            </a:ln>
          </c:spPr>
          <c:cat>
            <c:strRef>
              <c:f>'Progress Summary'!$AP$77:$AP$123</c:f>
              <c:strCache>
                <c:ptCount val="47"/>
                <c:pt idx="0">
                  <c:v>1</c:v>
                </c:pt>
                <c:pt idx="1">
                  <c:v>2</c:v>
                </c:pt>
                <c:pt idx="2">
                  <c:v>3</c:v>
                </c:pt>
                <c:pt idx="3">
                  <c:v>4</c:v>
                </c:pt>
                <c:pt idx="4">
                  <c:v>5</c:v>
                </c:pt>
                <c:pt idx="5">
                  <c:v>6</c:v>
                </c:pt>
                <c:pt idx="6">
                  <c:v>7</c:v>
                </c:pt>
                <c:pt idx="7">
                  <c:v>8</c:v>
                </c:pt>
                <c:pt idx="8">
                  <c:v>9</c:v>
                </c:pt>
                <c:pt idx="9">
                  <c:v>10</c:v>
                </c:pt>
                <c:pt idx="10">
                  <c:v>11</c:v>
                </c:pt>
                <c:pt idx="11">
                  <c:v>12a</c:v>
                </c:pt>
                <c:pt idx="12">
                  <c:v>12b</c:v>
                </c:pt>
                <c:pt idx="13">
                  <c:v>13</c:v>
                </c:pt>
                <c:pt idx="14">
                  <c:v>14</c:v>
                </c:pt>
                <c:pt idx="15">
                  <c:v>15</c:v>
                </c:pt>
                <c:pt idx="16">
                  <c:v>16a</c:v>
                </c:pt>
                <c:pt idx="17">
                  <c:v>16b</c:v>
                </c:pt>
                <c:pt idx="18">
                  <c:v>17</c:v>
                </c:pt>
                <c:pt idx="19">
                  <c:v>18a</c:v>
                </c:pt>
                <c:pt idx="20">
                  <c:v>18b</c:v>
                </c:pt>
                <c:pt idx="21">
                  <c:v>19</c:v>
                </c:pt>
                <c:pt idx="22">
                  <c:v>20</c:v>
                </c:pt>
                <c:pt idx="23">
                  <c:v>21a</c:v>
                </c:pt>
                <c:pt idx="24">
                  <c:v>21b</c:v>
                </c:pt>
                <c:pt idx="25">
                  <c:v>22</c:v>
                </c:pt>
                <c:pt idx="26">
                  <c:v>23</c:v>
                </c:pt>
                <c:pt idx="27">
                  <c:v>24</c:v>
                </c:pt>
                <c:pt idx="28">
                  <c:v>25</c:v>
                </c:pt>
                <c:pt idx="29">
                  <c:v>26</c:v>
                </c:pt>
                <c:pt idx="30">
                  <c:v>27</c:v>
                </c:pt>
                <c:pt idx="31">
                  <c:v>28</c:v>
                </c:pt>
                <c:pt idx="32">
                  <c:v>29</c:v>
                </c:pt>
                <c:pt idx="33">
                  <c:v>30</c:v>
                </c:pt>
                <c:pt idx="34">
                  <c:v>31</c:v>
                </c:pt>
                <c:pt idx="35">
                  <c:v>32a</c:v>
                </c:pt>
                <c:pt idx="36">
                  <c:v>32b</c:v>
                </c:pt>
                <c:pt idx="37">
                  <c:v>33</c:v>
                </c:pt>
                <c:pt idx="38">
                  <c:v>34</c:v>
                </c:pt>
                <c:pt idx="39">
                  <c:v>35</c:v>
                </c:pt>
                <c:pt idx="40">
                  <c:v>36</c:v>
                </c:pt>
                <c:pt idx="41">
                  <c:v>37a</c:v>
                </c:pt>
                <c:pt idx="42">
                  <c:v>37b</c:v>
                </c:pt>
                <c:pt idx="43">
                  <c:v>38</c:v>
                </c:pt>
                <c:pt idx="44">
                  <c:v>39</c:v>
                </c:pt>
                <c:pt idx="45">
                  <c:v>40</c:v>
                </c:pt>
                <c:pt idx="46">
                  <c:v>41</c:v>
                </c:pt>
              </c:strCache>
            </c:strRef>
          </c:cat>
          <c:val>
            <c:numRef>
              <c:f>'Progress Summary'!$AU$77:$AU$123</c:f>
              <c:numCache>
                <c:formatCode>General</c:formatCode>
                <c:ptCount val="4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numCache>
            </c:numRef>
          </c:val>
          <c:extLst>
            <c:ext xmlns:c16="http://schemas.microsoft.com/office/drawing/2014/chart" uri="{C3380CC4-5D6E-409C-BE32-E72D297353CC}">
              <c16:uniqueId val="{00000004-6D59-4149-9282-D3223EB3F866}"/>
            </c:ext>
          </c:extLst>
        </c:ser>
        <c:ser>
          <c:idx val="0"/>
          <c:order val="5"/>
          <c:tx>
            <c:strRef>
              <c:f>'Progress Summary'!$AT$76</c:f>
              <c:strCache>
                <c:ptCount val="1"/>
                <c:pt idx="0">
                  <c:v>Overall Assessment</c:v>
                </c:pt>
              </c:strCache>
            </c:strRef>
          </c:tx>
          <c:spPr>
            <a:solidFill>
              <a:srgbClr val="000000">
                <a:alpha val="27059"/>
              </a:srgbClr>
            </a:solidFill>
            <a:ln w="38100">
              <a:solidFill>
                <a:sysClr val="windowText" lastClr="000000"/>
              </a:solidFill>
            </a:ln>
          </c:spPr>
          <c:val>
            <c:numRef>
              <c:f>'Progress Summary'!$AT$77:$AT$123</c:f>
              <c:numCache>
                <c:formatCode>General</c:formatCode>
                <c:ptCount val="47"/>
                <c:pt idx="0">
                  <c:v>2</c:v>
                </c:pt>
                <c:pt idx="1">
                  <c:v>4</c:v>
                </c:pt>
                <c:pt idx="2">
                  <c:v>4</c:v>
                </c:pt>
                <c:pt idx="3">
                  <c:v>0</c:v>
                </c:pt>
                <c:pt idx="4">
                  <c:v>0</c:v>
                </c:pt>
                <c:pt idx="5">
                  <c:v>4</c:v>
                </c:pt>
                <c:pt idx="6">
                  <c:v>0</c:v>
                </c:pt>
                <c:pt idx="7">
                  <c:v>0</c:v>
                </c:pt>
                <c:pt idx="8">
                  <c:v>0</c:v>
                </c:pt>
                <c:pt idx="9">
                  <c:v>0</c:v>
                </c:pt>
                <c:pt idx="10">
                  <c:v>4</c:v>
                </c:pt>
                <c:pt idx="11">
                  <c:v>4</c:v>
                </c:pt>
                <c:pt idx="12">
                  <c:v>0</c:v>
                </c:pt>
                <c:pt idx="13">
                  <c:v>4</c:v>
                </c:pt>
                <c:pt idx="14">
                  <c:v>4</c:v>
                </c:pt>
                <c:pt idx="15">
                  <c:v>0</c:v>
                </c:pt>
                <c:pt idx="16">
                  <c:v>3</c:v>
                </c:pt>
                <c:pt idx="17">
                  <c:v>0</c:v>
                </c:pt>
                <c:pt idx="18">
                  <c:v>0</c:v>
                </c:pt>
                <c:pt idx="19">
                  <c:v>0</c:v>
                </c:pt>
                <c:pt idx="20">
                  <c:v>0</c:v>
                </c:pt>
                <c:pt idx="21">
                  <c:v>0</c:v>
                </c:pt>
                <c:pt idx="22">
                  <c:v>0</c:v>
                </c:pt>
                <c:pt idx="23">
                  <c:v>2</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numCache>
            </c:numRef>
          </c:val>
          <c:extLst>
            <c:ext xmlns:c16="http://schemas.microsoft.com/office/drawing/2014/chart" uri="{C3380CC4-5D6E-409C-BE32-E72D297353CC}">
              <c16:uniqueId val="{00000000-C112-4D02-8C7A-A0E580647308}"/>
            </c:ext>
          </c:extLst>
        </c:ser>
        <c:dLbls>
          <c:showLegendKey val="0"/>
          <c:showVal val="0"/>
          <c:showCatName val="0"/>
          <c:showSerName val="0"/>
          <c:showPercent val="0"/>
          <c:showBubbleSize val="0"/>
        </c:dLbls>
        <c:axId val="199192960"/>
        <c:axId val="199194496"/>
      </c:radarChart>
      <c:catAx>
        <c:axId val="199192960"/>
        <c:scaling>
          <c:orientation val="minMax"/>
        </c:scaling>
        <c:delete val="0"/>
        <c:axPos val="b"/>
        <c:majorGridlines/>
        <c:numFmt formatCode="General" sourceLinked="0"/>
        <c:majorTickMark val="out"/>
        <c:minorTickMark val="none"/>
        <c:tickLblPos val="nextTo"/>
        <c:crossAx val="199194496"/>
        <c:crosses val="autoZero"/>
        <c:auto val="1"/>
        <c:lblAlgn val="ctr"/>
        <c:lblOffset val="100"/>
        <c:noMultiLvlLbl val="0"/>
      </c:catAx>
      <c:valAx>
        <c:axId val="199194496"/>
        <c:scaling>
          <c:orientation val="minMax"/>
          <c:max val="4"/>
        </c:scaling>
        <c:delete val="0"/>
        <c:axPos val="l"/>
        <c:majorGridlines/>
        <c:numFmt formatCode="General" sourceLinked="1"/>
        <c:majorTickMark val="cross"/>
        <c:minorTickMark val="none"/>
        <c:tickLblPos val="nextTo"/>
        <c:spPr>
          <a:noFill/>
        </c:spPr>
        <c:crossAx val="199192960"/>
        <c:crosses val="autoZero"/>
        <c:crossBetween val="between"/>
        <c:majorUnit val="1"/>
        <c:minorUnit val="0.2"/>
      </c:valAx>
      <c:spPr>
        <a:blipFill dpi="0" rotWithShape="1">
          <a:blip xmlns:r="http://schemas.openxmlformats.org/officeDocument/2006/relationships" r:embed="rId1"/>
          <a:srcRect/>
          <a:stretch>
            <a:fillRect l="-2400" t="-1400" b="-1300"/>
          </a:stretch>
        </a:blipFill>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71447201175326"/>
          <c:y val="5.4583450605894514E-2"/>
          <c:w val="0.63701172573554088"/>
          <c:h val="0.79394621208255767"/>
        </c:manualLayout>
      </c:layout>
      <c:pieChart>
        <c:varyColors val="1"/>
        <c:ser>
          <c:idx val="0"/>
          <c:order val="0"/>
          <c:dPt>
            <c:idx val="0"/>
            <c:bubble3D val="0"/>
            <c:spPr>
              <a:solidFill>
                <a:srgbClr val="00B140"/>
              </a:solidFill>
              <a:ln w="19050">
                <a:solidFill>
                  <a:schemeClr val="lt1"/>
                </a:solidFill>
              </a:ln>
              <a:effectLst/>
            </c:spPr>
            <c:extLst>
              <c:ext xmlns:c16="http://schemas.microsoft.com/office/drawing/2014/chart" uri="{C3380CC4-5D6E-409C-BE32-E72D297353CC}">
                <c16:uniqueId val="{00000001-4DCE-458A-9649-FFCBD275F849}"/>
              </c:ext>
            </c:extLst>
          </c:dPt>
          <c:dPt>
            <c:idx val="1"/>
            <c:bubble3D val="0"/>
            <c:spPr>
              <a:solidFill>
                <a:srgbClr val="AF272F"/>
              </a:solidFill>
              <a:ln w="19050">
                <a:solidFill>
                  <a:schemeClr val="lt1"/>
                </a:solidFill>
              </a:ln>
              <a:effectLst/>
            </c:spPr>
            <c:extLst>
              <c:ext xmlns:c16="http://schemas.microsoft.com/office/drawing/2014/chart" uri="{C3380CC4-5D6E-409C-BE32-E72D297353CC}">
                <c16:uniqueId val="{00000003-4DCE-458A-9649-FFCBD275F849}"/>
              </c:ext>
            </c:extLst>
          </c:dPt>
          <c:dPt>
            <c:idx val="2"/>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5-4DCE-458A-9649-FFCBD275F849}"/>
              </c:ext>
            </c:extLst>
          </c:dPt>
          <c:dPt>
            <c:idx val="3"/>
            <c:bubble3D val="0"/>
            <c:spPr>
              <a:solidFill>
                <a:srgbClr val="0072A8"/>
              </a:solidFill>
              <a:ln w="19050">
                <a:solidFill>
                  <a:schemeClr val="lt1"/>
                </a:solidFill>
              </a:ln>
              <a:effectLst/>
            </c:spPr>
            <c:extLst>
              <c:ext xmlns:c16="http://schemas.microsoft.com/office/drawing/2014/chart" uri="{C3380CC4-5D6E-409C-BE32-E72D297353CC}">
                <c16:uniqueId val="{00000007-4DCE-458A-9649-FFCBD275F849}"/>
              </c:ext>
            </c:extLst>
          </c:dPt>
          <c:cat>
            <c:strRef>
              <c:f>'Progress Summary'!$AG$81:$AG$84</c:f>
              <c:strCache>
                <c:ptCount val="4"/>
                <c:pt idx="0">
                  <c:v>Comply</c:v>
                </c:pt>
                <c:pt idx="1">
                  <c:v>Partial/Non-comply</c:v>
                </c:pt>
                <c:pt idx="2">
                  <c:v>Not Applicable</c:v>
                </c:pt>
                <c:pt idx="3">
                  <c:v>Unassessed</c:v>
                </c:pt>
              </c:strCache>
            </c:strRef>
          </c:cat>
          <c:val>
            <c:numRef>
              <c:f>'Progress Summary'!$AH$81:$AH$84</c:f>
              <c:numCache>
                <c:formatCode>General</c:formatCode>
                <c:ptCount val="4"/>
                <c:pt idx="0">
                  <c:v>8</c:v>
                </c:pt>
                <c:pt idx="1">
                  <c:v>34</c:v>
                </c:pt>
                <c:pt idx="2">
                  <c:v>1</c:v>
                </c:pt>
                <c:pt idx="3">
                  <c:v>4</c:v>
                </c:pt>
              </c:numCache>
            </c:numRef>
          </c:val>
          <c:extLst>
            <c:ext xmlns:c16="http://schemas.microsoft.com/office/drawing/2014/chart" uri="{C3380CC4-5D6E-409C-BE32-E72D297353CC}">
              <c16:uniqueId val="{00000000-0B2A-4AB0-A63E-A12CA0B287C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9-4DCE-458A-9649-FFCBD275F8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4DCE-458A-9649-FFCBD275F8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4DCE-458A-9649-FFCBD275F8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4DCE-458A-9649-FFCBD275F849}"/>
              </c:ext>
            </c:extLst>
          </c:dPt>
          <c:cat>
            <c:strRef>
              <c:f>'Progress Summary'!$AG$81:$AG$84</c:f>
              <c:strCache>
                <c:ptCount val="4"/>
                <c:pt idx="0">
                  <c:v>Comply</c:v>
                </c:pt>
                <c:pt idx="1">
                  <c:v>Partial/Non-comply</c:v>
                </c:pt>
                <c:pt idx="2">
                  <c:v>Not Applicable</c:v>
                </c:pt>
                <c:pt idx="3">
                  <c:v>Unassessed</c:v>
                </c:pt>
              </c:strCache>
            </c:strRef>
          </c:cat>
          <c:val>
            <c:numRef>
              <c:f>'Progress Summary'!$AI$81:$AI$84</c:f>
              <c:numCache>
                <c:formatCode>0%</c:formatCode>
                <c:ptCount val="4"/>
                <c:pt idx="0">
                  <c:v>0.1702127659574468</c:v>
                </c:pt>
                <c:pt idx="1">
                  <c:v>0.72340425531914898</c:v>
                </c:pt>
                <c:pt idx="2">
                  <c:v>2.1276595744680851E-2</c:v>
                </c:pt>
                <c:pt idx="3">
                  <c:v>8.5106382978723402E-2</c:v>
                </c:pt>
              </c:numCache>
            </c:numRef>
          </c:val>
          <c:extLst>
            <c:ext xmlns:c16="http://schemas.microsoft.com/office/drawing/2014/chart" uri="{C3380CC4-5D6E-409C-BE32-E72D297353CC}">
              <c16:uniqueId val="{00000001-0B2A-4AB0-A63E-A12CA0B287C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505189472551294"/>
          <c:y val="0.88981673659128857"/>
          <c:w val="0.69896210548974114"/>
          <c:h val="8.940393717592311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5</xdr:col>
      <xdr:colOff>695695</xdr:colOff>
      <xdr:row>0</xdr:row>
      <xdr:rowOff>266700</xdr:rowOff>
    </xdr:from>
    <xdr:to>
      <xdr:col>19</xdr:col>
      <xdr:colOff>76969</xdr:colOff>
      <xdr:row>43</xdr:row>
      <xdr:rowOff>62946</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97971</xdr:rowOff>
    </xdr:from>
    <xdr:to>
      <xdr:col>6</xdr:col>
      <xdr:colOff>428625</xdr:colOff>
      <xdr:row>24</xdr:row>
      <xdr:rowOff>133350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458" displayName="Table458" ref="S8:T16" totalsRowShown="0" headerRowDxfId="3" dataDxfId="2">
  <tableColumns count="2">
    <tableColumn id="1" xr3:uid="{00000000-0010-0000-0000-000001000000}" name="Status" dataDxfId="1" dataCellStyle="Normal 4"/>
    <tableColumn id="2" xr3:uid="{00000000-0010-0000-0000-000002000000}" name="Scale"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1:BZ170"/>
  <sheetViews>
    <sheetView showGridLines="0" tabSelected="1" view="pageBreakPreview" zoomScale="60" zoomScaleNormal="50" workbookViewId="0">
      <selection activeCell="AB83" sqref="AB83"/>
    </sheetView>
  </sheetViews>
  <sheetFormatPr defaultColWidth="0" defaultRowHeight="11.65" outlineLevelCol="1"/>
  <cols>
    <col min="1" max="1" width="1.7109375" style="30" customWidth="1"/>
    <col min="2" max="2" width="19" style="30" customWidth="1"/>
    <col min="3" max="3" width="11.7109375" style="30" customWidth="1"/>
    <col min="4" max="4" width="11.5703125" style="30" customWidth="1"/>
    <col min="5" max="5" width="4.42578125" style="30" customWidth="1"/>
    <col min="6" max="7" width="13.28515625" style="30" customWidth="1"/>
    <col min="8" max="8" width="16" style="30" customWidth="1"/>
    <col min="9" max="9" width="4.28515625" style="30" customWidth="1"/>
    <col min="10" max="12" width="7.85546875" style="30" customWidth="1"/>
    <col min="13" max="13" width="4.28515625" style="30" customWidth="1"/>
    <col min="14" max="14" width="11.5703125" style="30" customWidth="1"/>
    <col min="15" max="16" width="10.5703125" style="30" customWidth="1"/>
    <col min="17" max="17" width="4.28515625" style="30" customWidth="1"/>
    <col min="18" max="18" width="5.42578125" style="30" customWidth="1"/>
    <col min="19" max="19" width="14.28515625" style="30" bestFit="1" customWidth="1"/>
    <col min="20" max="20" width="6.85546875" style="30" bestFit="1" customWidth="1"/>
    <col min="21" max="21" width="18.140625" style="30" hidden="1" customWidth="1" outlineLevel="1"/>
    <col min="22" max="22" width="3.5703125" style="63" customWidth="1" collapsed="1"/>
    <col min="23" max="23" width="13.85546875" style="32" customWidth="1"/>
    <col min="24" max="24" width="11.7109375" style="64" customWidth="1"/>
    <col min="25" max="25" width="19.7109375" style="92" customWidth="1"/>
    <col min="26" max="26" width="12.28515625" style="32" customWidth="1"/>
    <col min="27" max="27" width="12.28515625" style="32" hidden="1" customWidth="1" outlineLevel="1"/>
    <col min="28" max="28" width="14.85546875" style="32" customWidth="1" collapsed="1"/>
    <col min="29" max="29" width="14.85546875" style="32" hidden="1" customWidth="1" outlineLevel="1"/>
    <col min="30" max="30" width="15.85546875" style="32" customWidth="1" collapsed="1"/>
    <col min="31" max="31" width="15.85546875" style="32" hidden="1" customWidth="1" outlineLevel="1"/>
    <col min="32" max="32" width="13.85546875" style="32" customWidth="1" collapsed="1"/>
    <col min="33" max="34" width="12.7109375" style="43" customWidth="1"/>
    <col min="35" max="36" width="12.7109375" style="55" customWidth="1"/>
    <col min="37" max="37" width="16.5703125" style="55" customWidth="1"/>
    <col min="38" max="38" width="22.5703125" style="70" customWidth="1"/>
    <col min="39" max="39" width="22.42578125" style="70" customWidth="1"/>
    <col min="40" max="40" width="15.5703125" style="71" customWidth="1"/>
    <col min="41" max="41" width="20.85546875" style="50" customWidth="1"/>
    <col min="42" max="42" width="9.140625" style="56" customWidth="1"/>
    <col min="43" max="43" width="15.7109375" style="56" customWidth="1"/>
    <col min="44" max="44" width="21.28515625" style="56" customWidth="1"/>
    <col min="45" max="45" width="20.140625" style="56" customWidth="1"/>
    <col min="46" max="46" width="20.7109375" style="56" customWidth="1"/>
    <col min="47" max="47" width="19.140625" style="56" customWidth="1"/>
    <col min="48" max="48" width="15.7109375" style="56" customWidth="1"/>
    <col min="49" max="49" width="20.85546875" style="56" customWidth="1"/>
    <col min="50" max="51" width="22.7109375" style="56" customWidth="1"/>
    <col min="52" max="52" width="9.140625" style="56" customWidth="1"/>
    <col min="53" max="53" width="17.140625" style="56" customWidth="1"/>
    <col min="54" max="54" width="36.140625" style="56" customWidth="1"/>
    <col min="55" max="56" width="9.140625" style="56" customWidth="1"/>
    <col min="57" max="78" width="9.140625" style="46" hidden="1" customWidth="1"/>
    <col min="79" max="79" width="0" style="46" hidden="1" customWidth="1"/>
    <col min="80" max="16384" width="0" style="46" hidden="1"/>
  </cols>
  <sheetData>
    <row r="1" spans="2:53" ht="38.85" customHeight="1">
      <c r="H1" s="75" t="s">
        <v>202</v>
      </c>
      <c r="Z1" s="76" t="s">
        <v>148</v>
      </c>
      <c r="AA1" s="76"/>
      <c r="AB1" s="76" t="s">
        <v>148</v>
      </c>
      <c r="AF1" s="76" t="s">
        <v>148</v>
      </c>
      <c r="AG1" s="77"/>
      <c r="AH1" s="77"/>
      <c r="AI1" s="78"/>
      <c r="AJ1" s="78"/>
      <c r="AK1" s="76" t="s">
        <v>174</v>
      </c>
      <c r="AL1" s="79"/>
      <c r="AM1" s="79"/>
      <c r="AN1" s="80"/>
    </row>
    <row r="2" spans="2:53" s="30" customFormat="1" ht="36.75" customHeight="1">
      <c r="B2" s="234" t="s">
        <v>47</v>
      </c>
      <c r="C2" s="234"/>
      <c r="D2" s="234"/>
      <c r="E2" s="234"/>
      <c r="H2" s="234" t="s">
        <v>203</v>
      </c>
      <c r="I2" s="234"/>
      <c r="J2" s="234"/>
      <c r="K2" s="234"/>
      <c r="L2" s="234"/>
      <c r="M2" s="234"/>
      <c r="N2" s="234"/>
      <c r="O2" s="234"/>
      <c r="P2" s="234"/>
      <c r="Q2" s="234"/>
      <c r="R2" s="31"/>
      <c r="S2" s="31"/>
      <c r="T2" s="31"/>
      <c r="V2" s="63"/>
      <c r="W2" s="97" t="s">
        <v>67</v>
      </c>
      <c r="X2" s="98" t="s">
        <v>68</v>
      </c>
      <c r="Y2" s="97" t="s">
        <v>38</v>
      </c>
      <c r="Z2" s="97" t="s">
        <v>81</v>
      </c>
      <c r="AA2" s="97" t="s">
        <v>141</v>
      </c>
      <c r="AB2" s="97" t="s">
        <v>82</v>
      </c>
      <c r="AC2" s="97" t="s">
        <v>142</v>
      </c>
      <c r="AD2" s="97" t="s">
        <v>139</v>
      </c>
      <c r="AE2" s="97" t="s">
        <v>138</v>
      </c>
      <c r="AF2" s="97" t="s">
        <v>147</v>
      </c>
      <c r="AG2" s="97" t="s">
        <v>128</v>
      </c>
      <c r="AH2" s="97" t="s">
        <v>129</v>
      </c>
      <c r="AI2" s="97" t="s">
        <v>102</v>
      </c>
      <c r="AJ2" s="99" t="s">
        <v>143</v>
      </c>
      <c r="AK2" s="99" t="s">
        <v>144</v>
      </c>
      <c r="AL2" s="99" t="s">
        <v>145</v>
      </c>
      <c r="AM2" s="99" t="s">
        <v>146</v>
      </c>
      <c r="AN2" s="99" t="s">
        <v>37</v>
      </c>
      <c r="AO2" s="100"/>
      <c r="AP2" s="101"/>
      <c r="AQ2" s="101"/>
      <c r="AR2" s="101"/>
      <c r="AS2" s="101"/>
      <c r="AT2" s="101"/>
      <c r="AU2" s="101"/>
      <c r="AV2" s="101"/>
      <c r="AW2" s="101"/>
      <c r="AX2" s="101"/>
      <c r="AY2" s="101"/>
      <c r="AZ2" s="101"/>
      <c r="BA2" s="101"/>
    </row>
    <row r="3" spans="2:53" s="30" customFormat="1" ht="21.75" customHeight="1">
      <c r="B3" s="234"/>
      <c r="C3" s="234"/>
      <c r="D3" s="234"/>
      <c r="E3" s="234"/>
      <c r="H3" s="102"/>
      <c r="I3" s="102"/>
      <c r="J3" s="102"/>
      <c r="K3" s="102"/>
      <c r="L3" s="102"/>
      <c r="M3" s="102"/>
      <c r="N3" s="102"/>
      <c r="O3" s="102"/>
      <c r="P3" s="102"/>
      <c r="Q3" s="31"/>
      <c r="R3" s="31"/>
      <c r="S3" s="31"/>
      <c r="T3" s="31"/>
      <c r="V3" s="63"/>
      <c r="W3" s="103">
        <v>3.1</v>
      </c>
      <c r="X3" s="104" t="s">
        <v>4</v>
      </c>
      <c r="Y3" s="105"/>
      <c r="Z3" s="106"/>
      <c r="AA3" s="106"/>
      <c r="AB3" s="106"/>
      <c r="AC3" s="106"/>
      <c r="AD3" s="106"/>
      <c r="AE3" s="106"/>
      <c r="AF3" s="106"/>
      <c r="AG3" s="106"/>
      <c r="AH3" s="106"/>
      <c r="AI3" s="106"/>
      <c r="AJ3" s="107"/>
      <c r="AK3" s="107"/>
      <c r="AL3" s="107"/>
      <c r="AM3" s="107"/>
      <c r="AN3" s="108"/>
      <c r="AO3" s="63"/>
    </row>
    <row r="4" spans="2:53" s="30" customFormat="1" ht="13.15">
      <c r="B4" s="219"/>
      <c r="C4" s="219"/>
      <c r="D4" s="219"/>
      <c r="E4" s="219"/>
      <c r="F4" s="33"/>
      <c r="H4" s="232"/>
      <c r="I4" s="232"/>
      <c r="J4" s="232"/>
      <c r="K4" s="232"/>
      <c r="L4" s="232"/>
      <c r="M4" s="232"/>
      <c r="N4" s="232"/>
      <c r="O4" s="232"/>
      <c r="P4" s="232"/>
      <c r="Q4" s="232"/>
      <c r="R4" s="232"/>
      <c r="S4" s="232"/>
      <c r="V4" s="63"/>
      <c r="W4" s="109"/>
      <c r="X4" s="110">
        <v>1</v>
      </c>
      <c r="Y4" s="111" t="str">
        <f>VLOOKUP(AD4,$T$9:$U$15,2,FALSE)</f>
        <v>Partial/Non-Comply</v>
      </c>
      <c r="Z4" s="112" t="s">
        <v>33</v>
      </c>
      <c r="AA4" s="112">
        <f>IFERROR(VLOOKUP(Z4,$S$9:$T$15,2, FALSE),$S$15)</f>
        <v>2</v>
      </c>
      <c r="AB4" s="112" t="s">
        <v>46</v>
      </c>
      <c r="AC4" s="113">
        <f>IFERROR(VLOOKUP(AB4,$S$9:$T$15,2, FALSE),$S$15)</f>
        <v>4</v>
      </c>
      <c r="AD4" s="113">
        <f>IFERROR(IF(AA4=$T$15,$T$15,IF(AC4=$T$15,$T$15,IF(ISNUMBER(AA4),IF(ISNUMBER(AC4),MIN(AA4,AC4)),$T$9))),$T$9)</f>
        <v>2</v>
      </c>
      <c r="AE4" s="113">
        <f>AD4</f>
        <v>2</v>
      </c>
      <c r="AF4" s="113">
        <v>3</v>
      </c>
      <c r="AG4" s="113"/>
      <c r="AH4" s="113"/>
      <c r="AI4" s="114"/>
      <c r="AJ4" s="115"/>
      <c r="AK4" s="115"/>
      <c r="AL4" s="115"/>
      <c r="AM4" s="115"/>
      <c r="AN4" s="115"/>
      <c r="AO4" s="63"/>
    </row>
    <row r="5" spans="2:53" s="30" customFormat="1" ht="12" customHeight="1">
      <c r="B5" s="219"/>
      <c r="C5" s="219"/>
      <c r="D5" s="219"/>
      <c r="E5" s="219"/>
      <c r="F5" s="33"/>
      <c r="H5" s="102"/>
      <c r="I5" s="102"/>
      <c r="J5" s="102"/>
      <c r="K5" s="102"/>
      <c r="L5" s="102"/>
      <c r="M5" s="102"/>
      <c r="N5" s="102"/>
      <c r="O5" s="102"/>
      <c r="P5" s="102"/>
      <c r="Q5" s="34"/>
      <c r="R5" s="34"/>
      <c r="V5" s="63"/>
      <c r="W5" s="109" t="s">
        <v>6</v>
      </c>
      <c r="X5" s="104" t="s">
        <v>96</v>
      </c>
      <c r="Y5" s="105"/>
      <c r="Z5" s="106"/>
      <c r="AA5" s="106"/>
      <c r="AB5" s="106"/>
      <c r="AC5" s="106"/>
      <c r="AD5" s="106"/>
      <c r="AE5" s="106"/>
      <c r="AF5" s="106"/>
      <c r="AG5" s="106"/>
      <c r="AH5" s="106"/>
      <c r="AI5" s="116"/>
      <c r="AJ5" s="117"/>
      <c r="AK5" s="117"/>
      <c r="AL5" s="117"/>
      <c r="AM5" s="117"/>
      <c r="AN5" s="117"/>
      <c r="AO5" s="63"/>
    </row>
    <row r="6" spans="2:53" s="30" customFormat="1" ht="12.75" customHeight="1">
      <c r="H6" s="232"/>
      <c r="I6" s="232"/>
      <c r="J6" s="232"/>
      <c r="K6" s="232"/>
      <c r="L6" s="232"/>
      <c r="M6" s="232"/>
      <c r="N6" s="232"/>
      <c r="O6" s="232"/>
      <c r="P6" s="232"/>
      <c r="Q6" s="232"/>
      <c r="R6" s="232"/>
      <c r="S6" s="232"/>
      <c r="V6" s="63"/>
      <c r="W6" s="109"/>
      <c r="X6" s="110">
        <v>2</v>
      </c>
      <c r="Y6" s="111" t="str">
        <f>VLOOKUP(AD6,$T$9:$U$15,2,FALSE)</f>
        <v>Comply</v>
      </c>
      <c r="Z6" s="112" t="s">
        <v>46</v>
      </c>
      <c r="AA6" s="112">
        <f>IFERROR(VLOOKUP(Z6,$S$9:$T$15,2, FALSE),$S$15)</f>
        <v>4</v>
      </c>
      <c r="AB6" s="112" t="s">
        <v>46</v>
      </c>
      <c r="AC6" s="113">
        <f>IFERROR(VLOOKUP(AB6,$S$9:$T$15,2, FALSE),$S$15)</f>
        <v>4</v>
      </c>
      <c r="AD6" s="113">
        <f>IFERROR(IF(AA6=$T$15,$T$15,IF(AC6=$T$15,$T$15,IF(ISNUMBER(AA6),IF(ISNUMBER(AC6),MIN(AA6,AC6)),$T$9))),$T$9)</f>
        <v>4</v>
      </c>
      <c r="AE6" s="113">
        <f>AD6</f>
        <v>4</v>
      </c>
      <c r="AF6" s="113">
        <v>3</v>
      </c>
      <c r="AG6" s="113"/>
      <c r="AH6" s="113"/>
      <c r="AI6" s="118"/>
      <c r="AJ6" s="119"/>
      <c r="AK6" s="119"/>
      <c r="AL6" s="119"/>
      <c r="AM6" s="119"/>
      <c r="AN6" s="119"/>
      <c r="AO6" s="63"/>
      <c r="BA6" s="35"/>
    </row>
    <row r="7" spans="2:53" s="30" customFormat="1" ht="12.75" customHeight="1">
      <c r="G7" s="36"/>
      <c r="H7" s="36"/>
      <c r="I7" s="36"/>
      <c r="J7" s="36"/>
      <c r="K7" s="36"/>
      <c r="L7" s="36"/>
      <c r="M7" s="36"/>
      <c r="N7" s="36"/>
      <c r="O7" s="36"/>
      <c r="P7" s="36"/>
      <c r="Q7" s="37"/>
      <c r="R7" s="37"/>
      <c r="S7" s="93" t="s">
        <v>65</v>
      </c>
      <c r="V7" s="63"/>
      <c r="W7" s="109"/>
      <c r="X7" s="110">
        <v>3</v>
      </c>
      <c r="Y7" s="111" t="str">
        <f>VLOOKUP(AD7,$T$9:$U$15,2,FALSE)</f>
        <v>Comply</v>
      </c>
      <c r="Z7" s="112" t="s">
        <v>46</v>
      </c>
      <c r="AA7" s="112">
        <f>IFERROR(VLOOKUP(Z7,$S$9:$T$15,2, FALSE),$S$15)</f>
        <v>4</v>
      </c>
      <c r="AB7" s="112" t="s">
        <v>46</v>
      </c>
      <c r="AC7" s="113">
        <f>IFERROR(VLOOKUP(AB7,$S$9:$T$15,2, FALSE),$S$15)</f>
        <v>4</v>
      </c>
      <c r="AD7" s="113">
        <f>IFERROR(IF(AA7=$T$15,$T$15,IF(AC7=$T$15,$T$15,IF(ISNUMBER(AA7),IF(ISNUMBER(AC7),MIN(AA7,AC7)),$T$9))),$T$9)</f>
        <v>4</v>
      </c>
      <c r="AE7" s="113">
        <f>AD7</f>
        <v>4</v>
      </c>
      <c r="AF7" s="113">
        <v>3</v>
      </c>
      <c r="AG7" s="113"/>
      <c r="AH7" s="113"/>
      <c r="AI7" s="118"/>
      <c r="AJ7" s="119"/>
      <c r="AK7" s="119"/>
      <c r="AL7" s="119"/>
      <c r="AM7" s="119"/>
      <c r="AN7" s="119"/>
      <c r="AO7" s="63"/>
      <c r="BA7" s="35"/>
    </row>
    <row r="8" spans="2:53" s="30" customFormat="1" ht="13.5" customHeight="1">
      <c r="S8" s="30" t="s">
        <v>1</v>
      </c>
      <c r="T8" s="35" t="s">
        <v>72</v>
      </c>
      <c r="U8" s="120" t="s">
        <v>38</v>
      </c>
      <c r="V8" s="121"/>
      <c r="W8" s="109" t="s">
        <v>7</v>
      </c>
      <c r="X8" s="104" t="s">
        <v>119</v>
      </c>
      <c r="Y8" s="105"/>
      <c r="Z8" s="106"/>
      <c r="AA8" s="106"/>
      <c r="AB8" s="106"/>
      <c r="AC8" s="106"/>
      <c r="AD8" s="106"/>
      <c r="AE8" s="106"/>
      <c r="AF8" s="106"/>
      <c r="AG8" s="106"/>
      <c r="AH8" s="106"/>
      <c r="AI8" s="116"/>
      <c r="AJ8" s="117"/>
      <c r="AK8" s="117"/>
      <c r="AL8" s="117"/>
      <c r="AM8" s="117"/>
      <c r="AN8" s="117"/>
      <c r="AO8" s="63"/>
      <c r="BA8" s="35"/>
    </row>
    <row r="9" spans="2:53" s="30" customFormat="1" ht="12.75" customHeight="1">
      <c r="S9" s="94" t="s">
        <v>39</v>
      </c>
      <c r="T9" s="95" t="s">
        <v>36</v>
      </c>
      <c r="U9" s="30" t="s">
        <v>39</v>
      </c>
      <c r="V9" s="63"/>
      <c r="W9" s="109"/>
      <c r="X9" s="110">
        <v>4</v>
      </c>
      <c r="Y9" s="111" t="str">
        <f>VLOOKUP(AD9,$T$9:$U$15,2,FALSE)</f>
        <v>Unassessed</v>
      </c>
      <c r="Z9" s="112" t="s">
        <v>32</v>
      </c>
      <c r="AA9" s="112">
        <f>IFERROR(VLOOKUP(Z9,$S$9:$T$15,2, FALSE),$S$15)</f>
        <v>1</v>
      </c>
      <c r="AB9" s="112" t="s">
        <v>51</v>
      </c>
      <c r="AC9" s="113" t="str">
        <f>IFERROR(VLOOKUP(AB9,$S$9:$T$15,2, FALSE),$S$15)</f>
        <v>U/A</v>
      </c>
      <c r="AD9" s="113" t="str">
        <f>IFERROR(IF(AA9=$T$15,$T$15,IF(AC9=$T$15,$T$15,IF(ISNUMBER(AA9),IF(ISNUMBER(AC9),MIN(AA9,AC9)),$T$9))),$T$9)</f>
        <v>U/A</v>
      </c>
      <c r="AE9" s="113" t="str">
        <f>AD9</f>
        <v>U/A</v>
      </c>
      <c r="AF9" s="113">
        <v>3</v>
      </c>
      <c r="AG9" s="113"/>
      <c r="AH9" s="113"/>
      <c r="AI9" s="118"/>
      <c r="AJ9" s="119"/>
      <c r="AK9" s="119"/>
      <c r="AL9" s="119"/>
      <c r="AM9" s="119"/>
      <c r="AN9" s="119"/>
      <c r="AO9" s="63"/>
      <c r="BA9" s="35"/>
    </row>
    <row r="10" spans="2:53" s="30" customFormat="1" ht="13.15">
      <c r="S10" s="94" t="s">
        <v>31</v>
      </c>
      <c r="T10" s="95">
        <v>0</v>
      </c>
      <c r="U10" s="30" t="s">
        <v>282</v>
      </c>
      <c r="V10" s="63"/>
      <c r="W10" s="109"/>
      <c r="X10" s="110">
        <v>5</v>
      </c>
      <c r="Y10" s="111" t="str">
        <f>VLOOKUP(AD10,$T$9:$U$15,2,FALSE)</f>
        <v>Unassessed</v>
      </c>
      <c r="Z10" s="112" t="s">
        <v>51</v>
      </c>
      <c r="AA10" s="112" t="str">
        <f>IFERROR(VLOOKUP(Z10,$S$9:$T$15,2, FALSE),$S$15)</f>
        <v>U/A</v>
      </c>
      <c r="AB10" s="112" t="s">
        <v>51</v>
      </c>
      <c r="AC10" s="113" t="str">
        <f>IFERROR(VLOOKUP(AB10,$S$9:$T$15,2, FALSE),$S$15)</f>
        <v>U/A</v>
      </c>
      <c r="AD10" s="113" t="str">
        <f>IFERROR(IF(AA10=$T$15,$T$15,IF(AC10=$T$15,$T$15,IF(ISNUMBER(AA10),IF(ISNUMBER(AC10),MIN(AA10,AC10)),$T$9))),$T$9)</f>
        <v>U/A</v>
      </c>
      <c r="AE10" s="113" t="str">
        <f>AD10</f>
        <v>U/A</v>
      </c>
      <c r="AF10" s="113">
        <v>3</v>
      </c>
      <c r="AG10" s="113"/>
      <c r="AH10" s="113"/>
      <c r="AI10" s="118"/>
      <c r="AJ10" s="119"/>
      <c r="AK10" s="119"/>
      <c r="AL10" s="119"/>
      <c r="AM10" s="119"/>
      <c r="AN10" s="119"/>
      <c r="AO10" s="63"/>
      <c r="BA10" s="35"/>
    </row>
    <row r="11" spans="2:53" s="30" customFormat="1" ht="12.75" customHeight="1">
      <c r="S11" s="94" t="s">
        <v>32</v>
      </c>
      <c r="T11" s="95">
        <v>1</v>
      </c>
      <c r="U11" s="30" t="s">
        <v>282</v>
      </c>
      <c r="V11" s="63"/>
      <c r="W11" s="109" t="s">
        <v>7</v>
      </c>
      <c r="X11" s="104" t="s">
        <v>84</v>
      </c>
      <c r="Y11" s="105"/>
      <c r="Z11" s="106"/>
      <c r="AA11" s="106"/>
      <c r="AB11" s="106"/>
      <c r="AC11" s="106"/>
      <c r="AD11" s="106"/>
      <c r="AE11" s="106"/>
      <c r="AF11" s="106"/>
      <c r="AG11" s="106"/>
      <c r="AH11" s="106"/>
      <c r="AI11" s="116"/>
      <c r="AJ11" s="117"/>
      <c r="AK11" s="117"/>
      <c r="AL11" s="117"/>
      <c r="AM11" s="117"/>
      <c r="AN11" s="117"/>
      <c r="AO11" s="63"/>
      <c r="BA11" s="35"/>
    </row>
    <row r="12" spans="2:53" s="30" customFormat="1" ht="12" customHeight="1">
      <c r="S12" s="94" t="s">
        <v>33</v>
      </c>
      <c r="T12" s="95">
        <v>2</v>
      </c>
      <c r="U12" s="30" t="s">
        <v>282</v>
      </c>
      <c r="V12" s="63"/>
      <c r="W12" s="109"/>
      <c r="X12" s="110">
        <v>6</v>
      </c>
      <c r="Y12" s="111" t="str">
        <f>VLOOKUP(AD12,$T$9:$U$15,2,FALSE)</f>
        <v>Comply</v>
      </c>
      <c r="Z12" s="112" t="s">
        <v>46</v>
      </c>
      <c r="AA12" s="112">
        <f>IFERROR(VLOOKUP(Z12,$S$9:$T$15,2, FALSE),$S$15)</f>
        <v>4</v>
      </c>
      <c r="AB12" s="112" t="s">
        <v>46</v>
      </c>
      <c r="AC12" s="113">
        <f>IFERROR(VLOOKUP(AB12,$S$9:$T$15,2, FALSE),$S$15)</f>
        <v>4</v>
      </c>
      <c r="AD12" s="113">
        <f>IFERROR(IF(AA12=$T$15,$T$15,IF(AC12=$T$15,$T$15,IF(ISNUMBER(AA12),IF(ISNUMBER(AC12),MIN(AA12,AC12)),$T$9))),$T$9)</f>
        <v>4</v>
      </c>
      <c r="AE12" s="113">
        <f>AD12</f>
        <v>4</v>
      </c>
      <c r="AF12" s="113">
        <v>3</v>
      </c>
      <c r="AG12" s="113"/>
      <c r="AH12" s="113"/>
      <c r="AI12" s="118"/>
      <c r="AJ12" s="119"/>
      <c r="AK12" s="119"/>
      <c r="AL12" s="119"/>
      <c r="AM12" s="119"/>
      <c r="AN12" s="119"/>
      <c r="AO12" s="63"/>
      <c r="BA12" s="35"/>
    </row>
    <row r="13" spans="2:53" s="30" customFormat="1" ht="13.15">
      <c r="S13" s="94" t="s">
        <v>34</v>
      </c>
      <c r="T13" s="95">
        <v>3</v>
      </c>
      <c r="U13" s="30" t="s">
        <v>49</v>
      </c>
      <c r="V13" s="63"/>
      <c r="W13" s="109"/>
      <c r="X13" s="110">
        <v>7</v>
      </c>
      <c r="Y13" s="111" t="str">
        <f>VLOOKUP(AD13,$T$9:$U$15,2,FALSE)</f>
        <v>Unassessed</v>
      </c>
      <c r="Z13" s="112" t="s">
        <v>51</v>
      </c>
      <c r="AA13" s="112" t="str">
        <f t="shared" ref="AA13:AA34" si="0">IFERROR(VLOOKUP(Z13,$S$9:$T$15,2, FALSE),$S$15)</f>
        <v>U/A</v>
      </c>
      <c r="AB13" s="112" t="s">
        <v>51</v>
      </c>
      <c r="AC13" s="113" t="str">
        <f>IFERROR(VLOOKUP(AB13,$S$9:$T$15,2, FALSE),$S$15)</f>
        <v>U/A</v>
      </c>
      <c r="AD13" s="113" t="str">
        <f>IFERROR(IF(AA13=$T$15,$T$15,IF(AC13=$T$15,$T$15,IF(ISNUMBER(AA13),IF(ISNUMBER(AC13),MIN(AA13,AC13)),$T$9))),$T$9)</f>
        <v>U/A</v>
      </c>
      <c r="AE13" s="113" t="str">
        <f t="shared" ref="AE13:AE16" si="1">AD13</f>
        <v>U/A</v>
      </c>
      <c r="AF13" s="113">
        <v>3</v>
      </c>
      <c r="AG13" s="113"/>
      <c r="AH13" s="113"/>
      <c r="AI13" s="118"/>
      <c r="AJ13" s="119"/>
      <c r="AK13" s="119"/>
      <c r="AL13" s="119"/>
      <c r="AM13" s="119"/>
      <c r="AN13" s="119"/>
      <c r="AO13" s="63"/>
      <c r="BA13" s="35"/>
    </row>
    <row r="14" spans="2:53" s="30" customFormat="1" ht="12.75" customHeight="1">
      <c r="S14" s="96" t="s">
        <v>46</v>
      </c>
      <c r="T14" s="95">
        <v>4</v>
      </c>
      <c r="U14" s="30" t="s">
        <v>49</v>
      </c>
      <c r="V14" s="63"/>
      <c r="W14" s="109"/>
      <c r="X14" s="110">
        <v>8</v>
      </c>
      <c r="Y14" s="111" t="str">
        <f>VLOOKUP(AD14,$T$9:$U$15,2,FALSE)</f>
        <v>Partial/Non-Comply</v>
      </c>
      <c r="Z14" s="112" t="s">
        <v>31</v>
      </c>
      <c r="AA14" s="112">
        <f t="shared" si="0"/>
        <v>0</v>
      </c>
      <c r="AB14" s="112" t="s">
        <v>34</v>
      </c>
      <c r="AC14" s="113">
        <f t="shared" ref="AC14:AC34" si="2">IFERROR(VLOOKUP(AB14,$S$9:$T$15,2, FALSE),$S$15)</f>
        <v>3</v>
      </c>
      <c r="AD14" s="113">
        <f t="shared" ref="AD14:AD34" si="3">IFERROR(IF(AA14=$T$15,$T$15,IF(AC14=$T$15,$T$15,IF(ISNUMBER(AA14),IF(ISNUMBER(AC14),MIN(AA14,AC14)),$T$9))),$T$9)</f>
        <v>0</v>
      </c>
      <c r="AE14" s="113">
        <f t="shared" si="1"/>
        <v>0</v>
      </c>
      <c r="AF14" s="113">
        <v>3</v>
      </c>
      <c r="AG14" s="113"/>
      <c r="AH14" s="113"/>
      <c r="AI14" s="118"/>
      <c r="AJ14" s="119"/>
      <c r="AK14" s="119"/>
      <c r="AL14" s="119"/>
      <c r="AM14" s="119"/>
      <c r="AN14" s="119"/>
      <c r="AO14" s="63"/>
      <c r="BA14" s="35"/>
    </row>
    <row r="15" spans="2:53" s="30" customFormat="1" ht="13.5" customHeight="1">
      <c r="S15" s="96" t="s">
        <v>51</v>
      </c>
      <c r="T15" s="35" t="s">
        <v>140</v>
      </c>
      <c r="U15" s="30" t="s">
        <v>51</v>
      </c>
      <c r="V15" s="63"/>
      <c r="W15" s="109"/>
      <c r="X15" s="110">
        <v>9</v>
      </c>
      <c r="Y15" s="111" t="str">
        <f>VLOOKUP(AD15,$T$9:$U$15,2,FALSE)</f>
        <v>Partial/Non-Comply</v>
      </c>
      <c r="Z15" s="112" t="s">
        <v>31</v>
      </c>
      <c r="AA15" s="112">
        <f t="shared" si="0"/>
        <v>0</v>
      </c>
      <c r="AB15" s="112" t="s">
        <v>46</v>
      </c>
      <c r="AC15" s="113">
        <f t="shared" si="2"/>
        <v>4</v>
      </c>
      <c r="AD15" s="113">
        <f t="shared" si="3"/>
        <v>0</v>
      </c>
      <c r="AE15" s="113">
        <f t="shared" si="1"/>
        <v>0</v>
      </c>
      <c r="AF15" s="113">
        <v>3</v>
      </c>
      <c r="AG15" s="113"/>
      <c r="AH15" s="113"/>
      <c r="AI15" s="118"/>
      <c r="AJ15" s="119"/>
      <c r="AK15" s="119"/>
      <c r="AL15" s="119"/>
      <c r="AM15" s="119"/>
      <c r="AN15" s="119"/>
      <c r="AO15" s="63"/>
      <c r="BA15" s="35"/>
    </row>
    <row r="16" spans="2:53" s="30" customFormat="1" ht="12.75" customHeight="1">
      <c r="S16" s="62"/>
      <c r="T16" s="35"/>
      <c r="V16" s="63"/>
      <c r="W16" s="109"/>
      <c r="X16" s="110">
        <v>10</v>
      </c>
      <c r="Y16" s="111" t="str">
        <f>VLOOKUP(AD16,$T$9:$U$15,2,FALSE)</f>
        <v>Partial/Non-Comply</v>
      </c>
      <c r="Z16" s="112" t="s">
        <v>31</v>
      </c>
      <c r="AA16" s="112">
        <f t="shared" si="0"/>
        <v>0</v>
      </c>
      <c r="AB16" s="112" t="s">
        <v>46</v>
      </c>
      <c r="AC16" s="113">
        <f t="shared" si="2"/>
        <v>4</v>
      </c>
      <c r="AD16" s="113">
        <f t="shared" si="3"/>
        <v>0</v>
      </c>
      <c r="AE16" s="113">
        <f t="shared" si="1"/>
        <v>0</v>
      </c>
      <c r="AF16" s="113">
        <v>3</v>
      </c>
      <c r="AG16" s="113"/>
      <c r="AH16" s="113"/>
      <c r="AI16" s="118"/>
      <c r="AJ16" s="119"/>
      <c r="AK16" s="119"/>
      <c r="AL16" s="119"/>
      <c r="AM16" s="119"/>
      <c r="AN16" s="119"/>
      <c r="AO16" s="63"/>
      <c r="BA16" s="35"/>
    </row>
    <row r="17" spans="19:53" s="30" customFormat="1" ht="12.75" customHeight="1">
      <c r="V17" s="63"/>
      <c r="W17" s="109" t="s">
        <v>10</v>
      </c>
      <c r="X17" s="104" t="s">
        <v>123</v>
      </c>
      <c r="Y17" s="105"/>
      <c r="Z17" s="106"/>
      <c r="AA17" s="106"/>
      <c r="AB17" s="106"/>
      <c r="AC17" s="106"/>
      <c r="AD17" s="106"/>
      <c r="AE17" s="106"/>
      <c r="AF17" s="106"/>
      <c r="AG17" s="106"/>
      <c r="AH17" s="106"/>
      <c r="AI17" s="116"/>
      <c r="AJ17" s="117"/>
      <c r="AK17" s="117"/>
      <c r="AL17" s="117"/>
      <c r="AM17" s="117"/>
      <c r="AN17" s="117"/>
      <c r="AO17" s="63"/>
      <c r="BA17" s="35"/>
    </row>
    <row r="18" spans="19:53" s="30" customFormat="1" ht="12.75" customHeight="1">
      <c r="V18" s="63"/>
      <c r="W18" s="109"/>
      <c r="X18" s="110">
        <v>11</v>
      </c>
      <c r="Y18" s="111" t="str">
        <f>VLOOKUP(AD18,$T$9:$U$15,2,FALSE)</f>
        <v>Comply</v>
      </c>
      <c r="Z18" s="112" t="s">
        <v>46</v>
      </c>
      <c r="AA18" s="112">
        <f t="shared" si="0"/>
        <v>4</v>
      </c>
      <c r="AB18" s="112" t="s">
        <v>46</v>
      </c>
      <c r="AC18" s="113">
        <f t="shared" si="2"/>
        <v>4</v>
      </c>
      <c r="AD18" s="113">
        <f t="shared" si="3"/>
        <v>4</v>
      </c>
      <c r="AE18" s="113">
        <f>AD18</f>
        <v>4</v>
      </c>
      <c r="AF18" s="113">
        <v>3</v>
      </c>
      <c r="AG18" s="113"/>
      <c r="AH18" s="113"/>
      <c r="AI18" s="118"/>
      <c r="AJ18" s="119"/>
      <c r="AK18" s="119"/>
      <c r="AL18" s="119"/>
      <c r="AM18" s="119"/>
      <c r="AN18" s="119"/>
      <c r="AO18" s="63"/>
      <c r="BA18" s="35"/>
    </row>
    <row r="19" spans="19:53" s="30" customFormat="1" ht="12.75" customHeight="1" thickBot="1">
      <c r="S19" s="122"/>
      <c r="T19" s="122"/>
      <c r="V19" s="63"/>
      <c r="W19" s="109" t="s">
        <v>11</v>
      </c>
      <c r="X19" s="104" t="s">
        <v>85</v>
      </c>
      <c r="Y19" s="105"/>
      <c r="Z19" s="106"/>
      <c r="AA19" s="106"/>
      <c r="AB19" s="106"/>
      <c r="AC19" s="106"/>
      <c r="AD19" s="106"/>
      <c r="AE19" s="106"/>
      <c r="AF19" s="106"/>
      <c r="AG19" s="106"/>
      <c r="AH19" s="106"/>
      <c r="AI19" s="116"/>
      <c r="AJ19" s="117"/>
      <c r="AK19" s="117"/>
      <c r="AL19" s="117"/>
      <c r="AM19" s="117"/>
      <c r="AN19" s="117"/>
      <c r="AO19" s="63"/>
      <c r="BA19" s="35"/>
    </row>
    <row r="20" spans="19:53" s="30" customFormat="1" ht="12.75" customHeight="1" thickTop="1" thickBot="1">
      <c r="S20" s="123" t="s">
        <v>149</v>
      </c>
      <c r="T20" s="124"/>
      <c r="U20" s="122"/>
      <c r="V20" s="125"/>
      <c r="W20" s="109"/>
      <c r="X20" s="110" t="s">
        <v>12</v>
      </c>
      <c r="Y20" s="111" t="str">
        <f>VLOOKUP(AD20,$T$9:$U$15,2,FALSE)</f>
        <v>Comply</v>
      </c>
      <c r="Z20" s="112" t="s">
        <v>46</v>
      </c>
      <c r="AA20" s="112">
        <f t="shared" si="0"/>
        <v>4</v>
      </c>
      <c r="AB20" s="112" t="s">
        <v>46</v>
      </c>
      <c r="AC20" s="113">
        <f t="shared" si="2"/>
        <v>4</v>
      </c>
      <c r="AD20" s="113">
        <f t="shared" si="3"/>
        <v>4</v>
      </c>
      <c r="AE20" s="113">
        <f>AD20</f>
        <v>4</v>
      </c>
      <c r="AF20" s="113">
        <v>3</v>
      </c>
      <c r="AG20" s="113"/>
      <c r="AH20" s="113"/>
      <c r="AI20" s="118"/>
      <c r="AJ20" s="119"/>
      <c r="AK20" s="119"/>
      <c r="AL20" s="119"/>
      <c r="AM20" s="119"/>
      <c r="AN20" s="119"/>
      <c r="AO20" s="63"/>
      <c r="BA20" s="35"/>
    </row>
    <row r="21" spans="19:53" s="30" customFormat="1" ht="26.25" thickTop="1" thickBot="1">
      <c r="S21" s="123"/>
      <c r="T21" s="123"/>
      <c r="U21" s="123"/>
      <c r="V21" s="126"/>
      <c r="W21" s="109"/>
      <c r="X21" s="110" t="s">
        <v>13</v>
      </c>
      <c r="Y21" s="111" t="str">
        <f>VLOOKUP(AD21,$T$9:$U$15,2,FALSE)</f>
        <v>Not Applicable</v>
      </c>
      <c r="Z21" s="112" t="s">
        <v>39</v>
      </c>
      <c r="AA21" s="112" t="str">
        <f t="shared" si="0"/>
        <v>N/A</v>
      </c>
      <c r="AB21" s="112" t="s">
        <v>39</v>
      </c>
      <c r="AC21" s="113" t="str">
        <f t="shared" si="2"/>
        <v>N/A</v>
      </c>
      <c r="AD21" s="113" t="str">
        <f t="shared" si="3"/>
        <v>N/A</v>
      </c>
      <c r="AE21" s="113" t="str">
        <f t="shared" ref="AE21:AE23" si="4">AD21</f>
        <v>N/A</v>
      </c>
      <c r="AF21" s="113">
        <v>3</v>
      </c>
      <c r="AG21" s="113"/>
      <c r="AH21" s="113"/>
      <c r="AI21" s="118"/>
      <c r="AJ21" s="119"/>
      <c r="AK21" s="119"/>
      <c r="AL21" s="119"/>
      <c r="AM21" s="119"/>
      <c r="AN21" s="119"/>
      <c r="AO21" s="63"/>
      <c r="BA21" s="35"/>
    </row>
    <row r="22" spans="19:53" s="30" customFormat="1" ht="13.9" thickTop="1" thickBot="1">
      <c r="S22" s="123" t="s">
        <v>150</v>
      </c>
      <c r="T22" s="127"/>
      <c r="U22" s="123"/>
      <c r="V22" s="126"/>
      <c r="W22" s="109"/>
      <c r="X22" s="110">
        <v>13</v>
      </c>
      <c r="Y22" s="111" t="str">
        <f>VLOOKUP(AD22,$T$9:$U$15,2,FALSE)</f>
        <v>Comply</v>
      </c>
      <c r="Z22" s="112" t="s">
        <v>46</v>
      </c>
      <c r="AA22" s="112">
        <f t="shared" si="0"/>
        <v>4</v>
      </c>
      <c r="AB22" s="112" t="s">
        <v>46</v>
      </c>
      <c r="AC22" s="113">
        <f t="shared" si="2"/>
        <v>4</v>
      </c>
      <c r="AD22" s="113">
        <f t="shared" si="3"/>
        <v>4</v>
      </c>
      <c r="AE22" s="113">
        <f t="shared" si="4"/>
        <v>4</v>
      </c>
      <c r="AF22" s="113">
        <v>3</v>
      </c>
      <c r="AG22" s="113"/>
      <c r="AH22" s="113"/>
      <c r="AI22" s="118"/>
      <c r="AJ22" s="119"/>
      <c r="AK22" s="119"/>
      <c r="AL22" s="119"/>
      <c r="AM22" s="119"/>
      <c r="AN22" s="119"/>
      <c r="AO22" s="63"/>
      <c r="BA22" s="35"/>
    </row>
    <row r="23" spans="19:53" s="30" customFormat="1" ht="13.5" thickTop="1">
      <c r="S23" s="123"/>
      <c r="T23" s="123"/>
      <c r="U23" s="123"/>
      <c r="V23" s="126"/>
      <c r="W23" s="109"/>
      <c r="X23" s="110">
        <v>14</v>
      </c>
      <c r="Y23" s="111" t="str">
        <f>VLOOKUP(AD23,$T$9:$U$15,2,FALSE)</f>
        <v>Comply</v>
      </c>
      <c r="Z23" s="112" t="s">
        <v>46</v>
      </c>
      <c r="AA23" s="112">
        <f t="shared" si="0"/>
        <v>4</v>
      </c>
      <c r="AB23" s="112" t="s">
        <v>46</v>
      </c>
      <c r="AC23" s="113">
        <f t="shared" si="2"/>
        <v>4</v>
      </c>
      <c r="AD23" s="113">
        <f t="shared" si="3"/>
        <v>4</v>
      </c>
      <c r="AE23" s="113">
        <f t="shared" si="4"/>
        <v>4</v>
      </c>
      <c r="AF23" s="113">
        <v>3</v>
      </c>
      <c r="AG23" s="113"/>
      <c r="AH23" s="113"/>
      <c r="AI23" s="118"/>
      <c r="AJ23" s="119"/>
      <c r="AK23" s="119"/>
      <c r="AL23" s="119"/>
      <c r="AM23" s="119"/>
      <c r="AN23" s="119"/>
      <c r="AO23" s="63"/>
      <c r="BA23" s="35"/>
    </row>
    <row r="24" spans="19:53" s="30" customFormat="1" ht="12.75" customHeight="1">
      <c r="S24" s="123"/>
      <c r="T24" s="123"/>
      <c r="U24" s="123"/>
      <c r="V24" s="126"/>
      <c r="W24" s="109" t="s">
        <v>11</v>
      </c>
      <c r="X24" s="104" t="s">
        <v>121</v>
      </c>
      <c r="Y24" s="105"/>
      <c r="Z24" s="106"/>
      <c r="AA24" s="106"/>
      <c r="AB24" s="106"/>
      <c r="AC24" s="106"/>
      <c r="AD24" s="106"/>
      <c r="AE24" s="106"/>
      <c r="AF24" s="106"/>
      <c r="AG24" s="106"/>
      <c r="AH24" s="106"/>
      <c r="AI24" s="116"/>
      <c r="AJ24" s="117"/>
      <c r="AK24" s="117"/>
      <c r="AL24" s="117"/>
      <c r="AM24" s="117"/>
      <c r="AN24" s="117"/>
      <c r="AO24" s="63"/>
      <c r="BA24" s="35"/>
    </row>
    <row r="25" spans="19:53" s="30" customFormat="1" ht="13.15">
      <c r="S25" s="123"/>
      <c r="T25" s="123"/>
      <c r="U25" s="123"/>
      <c r="V25" s="126"/>
      <c r="W25" s="109"/>
      <c r="X25" s="110">
        <v>15</v>
      </c>
      <c r="Y25" s="111" t="str">
        <f>VLOOKUP(AD25,$T$9:$U$15,2,FALSE)</f>
        <v>Unassessed</v>
      </c>
      <c r="Z25" s="112" t="s">
        <v>51</v>
      </c>
      <c r="AA25" s="112" t="str">
        <f t="shared" si="0"/>
        <v>U/A</v>
      </c>
      <c r="AB25" s="112" t="s">
        <v>51</v>
      </c>
      <c r="AC25" s="113" t="str">
        <f t="shared" si="2"/>
        <v>U/A</v>
      </c>
      <c r="AD25" s="113" t="str">
        <f t="shared" si="3"/>
        <v>U/A</v>
      </c>
      <c r="AE25" s="113" t="str">
        <f>AD25</f>
        <v>U/A</v>
      </c>
      <c r="AF25" s="113">
        <v>3</v>
      </c>
      <c r="AG25" s="113"/>
      <c r="AH25" s="113"/>
      <c r="AI25" s="118"/>
      <c r="AJ25" s="119"/>
      <c r="AK25" s="119"/>
      <c r="AL25" s="119"/>
      <c r="AM25" s="119"/>
      <c r="AN25" s="119"/>
      <c r="AO25" s="63"/>
      <c r="BA25" s="35"/>
    </row>
    <row r="26" spans="19:53" s="30" customFormat="1" ht="13.15">
      <c r="U26" s="123"/>
      <c r="V26" s="126"/>
      <c r="W26" s="109"/>
      <c r="X26" s="110" t="s">
        <v>14</v>
      </c>
      <c r="Y26" s="111" t="str">
        <f>VLOOKUP(AD26,$T$9:$U$15,2,FALSE)</f>
        <v>Comply</v>
      </c>
      <c r="Z26" s="112" t="s">
        <v>34</v>
      </c>
      <c r="AA26" s="112">
        <f t="shared" si="0"/>
        <v>3</v>
      </c>
      <c r="AB26" s="112" t="s">
        <v>34</v>
      </c>
      <c r="AC26" s="113">
        <f t="shared" si="2"/>
        <v>3</v>
      </c>
      <c r="AD26" s="113">
        <f t="shared" si="3"/>
        <v>3</v>
      </c>
      <c r="AE26" s="113">
        <f t="shared" ref="AE26:AE27" si="5">AD26</f>
        <v>3</v>
      </c>
      <c r="AF26" s="113">
        <v>3</v>
      </c>
      <c r="AG26" s="113"/>
      <c r="AH26" s="113"/>
      <c r="AI26" s="118"/>
      <c r="AJ26" s="119"/>
      <c r="AK26" s="119"/>
      <c r="AL26" s="119"/>
      <c r="AM26" s="119"/>
      <c r="AN26" s="119"/>
      <c r="AO26" s="63"/>
      <c r="BA26" s="35"/>
    </row>
    <row r="27" spans="19:53" s="30" customFormat="1" ht="13.15">
      <c r="V27" s="63"/>
      <c r="W27" s="109"/>
      <c r="X27" s="110" t="s">
        <v>15</v>
      </c>
      <c r="Y27" s="111" t="str">
        <f>VLOOKUP(AD27,$T$9:$U$15,2,FALSE)</f>
        <v>Partial/Non-Comply</v>
      </c>
      <c r="Z27" s="112" t="s">
        <v>31</v>
      </c>
      <c r="AA27" s="112">
        <f t="shared" si="0"/>
        <v>0</v>
      </c>
      <c r="AB27" s="112" t="s">
        <v>31</v>
      </c>
      <c r="AC27" s="113">
        <f t="shared" si="2"/>
        <v>0</v>
      </c>
      <c r="AD27" s="113">
        <f t="shared" si="3"/>
        <v>0</v>
      </c>
      <c r="AE27" s="113">
        <f t="shared" si="5"/>
        <v>0</v>
      </c>
      <c r="AF27" s="113">
        <v>3</v>
      </c>
      <c r="AG27" s="113"/>
      <c r="AH27" s="113"/>
      <c r="AI27" s="118"/>
      <c r="AJ27" s="119"/>
      <c r="AK27" s="119"/>
      <c r="AL27" s="119"/>
      <c r="AM27" s="119"/>
      <c r="AN27" s="119"/>
      <c r="AO27" s="63"/>
      <c r="BA27" s="35"/>
    </row>
    <row r="28" spans="19:53" s="30" customFormat="1" ht="12.75" customHeight="1">
      <c r="V28" s="63"/>
      <c r="W28" s="109" t="s">
        <v>11</v>
      </c>
      <c r="X28" s="104" t="s">
        <v>86</v>
      </c>
      <c r="Y28" s="105"/>
      <c r="Z28" s="106"/>
      <c r="AA28" s="106"/>
      <c r="AB28" s="106"/>
      <c r="AC28" s="106"/>
      <c r="AD28" s="106"/>
      <c r="AE28" s="106"/>
      <c r="AF28" s="106"/>
      <c r="AG28" s="106"/>
      <c r="AH28" s="106"/>
      <c r="AI28" s="116"/>
      <c r="AJ28" s="117"/>
      <c r="AK28" s="117"/>
      <c r="AL28" s="117"/>
      <c r="AM28" s="117"/>
      <c r="AN28" s="117"/>
      <c r="AO28" s="63"/>
      <c r="BA28" s="35"/>
    </row>
    <row r="29" spans="19:53" s="30" customFormat="1" ht="13.15">
      <c r="V29" s="63"/>
      <c r="W29" s="109"/>
      <c r="X29" s="110">
        <v>17</v>
      </c>
      <c r="Y29" s="111" t="str">
        <f>VLOOKUP(AD29,$T$9:$U$15,2,FALSE)</f>
        <v>Partial/Non-Comply</v>
      </c>
      <c r="Z29" s="112" t="s">
        <v>31</v>
      </c>
      <c r="AA29" s="112">
        <f t="shared" si="0"/>
        <v>0</v>
      </c>
      <c r="AB29" s="112" t="s">
        <v>31</v>
      </c>
      <c r="AC29" s="113">
        <f t="shared" si="2"/>
        <v>0</v>
      </c>
      <c r="AD29" s="113">
        <f t="shared" si="3"/>
        <v>0</v>
      </c>
      <c r="AE29" s="113">
        <f>AD29</f>
        <v>0</v>
      </c>
      <c r="AF29" s="113">
        <v>3</v>
      </c>
      <c r="AG29" s="113"/>
      <c r="AH29" s="113"/>
      <c r="AI29" s="118"/>
      <c r="AJ29" s="119"/>
      <c r="AK29" s="119"/>
      <c r="AL29" s="119"/>
      <c r="AM29" s="119"/>
      <c r="AN29" s="119"/>
      <c r="AO29" s="63"/>
      <c r="BA29" s="35"/>
    </row>
    <row r="30" spans="19:53" s="30" customFormat="1" ht="12.75" customHeight="1">
      <c r="V30" s="63"/>
      <c r="W30" s="109" t="s">
        <v>11</v>
      </c>
      <c r="X30" s="104" t="s">
        <v>87</v>
      </c>
      <c r="Y30" s="105"/>
      <c r="Z30" s="106"/>
      <c r="AA30" s="106"/>
      <c r="AB30" s="106"/>
      <c r="AC30" s="106"/>
      <c r="AD30" s="106"/>
      <c r="AE30" s="106"/>
      <c r="AF30" s="106"/>
      <c r="AG30" s="106"/>
      <c r="AH30" s="106"/>
      <c r="AI30" s="116"/>
      <c r="AJ30" s="117"/>
      <c r="AK30" s="117"/>
      <c r="AL30" s="117"/>
      <c r="AM30" s="117"/>
      <c r="AN30" s="117"/>
      <c r="AO30" s="63"/>
      <c r="BA30" s="35"/>
    </row>
    <row r="31" spans="19:53" s="30" customFormat="1" ht="13.15">
      <c r="V31" s="63"/>
      <c r="W31" s="109"/>
      <c r="X31" s="110" t="s">
        <v>16</v>
      </c>
      <c r="Y31" s="111" t="str">
        <f>VLOOKUP(AD31,$T$9:$U$15,2,FALSE)</f>
        <v>Partial/Non-Comply</v>
      </c>
      <c r="Z31" s="112" t="s">
        <v>31</v>
      </c>
      <c r="AA31" s="112">
        <f t="shared" si="0"/>
        <v>0</v>
      </c>
      <c r="AB31" s="112" t="s">
        <v>31</v>
      </c>
      <c r="AC31" s="113">
        <f t="shared" si="2"/>
        <v>0</v>
      </c>
      <c r="AD31" s="113">
        <f t="shared" si="3"/>
        <v>0</v>
      </c>
      <c r="AE31" s="113">
        <f>AD31</f>
        <v>0</v>
      </c>
      <c r="AF31" s="113">
        <v>3</v>
      </c>
      <c r="AG31" s="113"/>
      <c r="AH31" s="113"/>
      <c r="AI31" s="118"/>
      <c r="AJ31" s="119"/>
      <c r="AK31" s="119"/>
      <c r="AL31" s="119"/>
      <c r="AM31" s="119"/>
      <c r="AN31" s="119"/>
      <c r="AO31" s="63"/>
      <c r="BA31" s="35"/>
    </row>
    <row r="32" spans="19:53" s="30" customFormat="1" ht="13.15">
      <c r="V32" s="63"/>
      <c r="W32" s="109"/>
      <c r="X32" s="110" t="s">
        <v>17</v>
      </c>
      <c r="Y32" s="111" t="str">
        <f>VLOOKUP(AD32,$T$9:$U$15,2,FALSE)</f>
        <v>Partial/Non-Comply</v>
      </c>
      <c r="Z32" s="112" t="s">
        <v>31</v>
      </c>
      <c r="AA32" s="112">
        <f t="shared" si="0"/>
        <v>0</v>
      </c>
      <c r="AB32" s="112" t="s">
        <v>31</v>
      </c>
      <c r="AC32" s="113">
        <f t="shared" si="2"/>
        <v>0</v>
      </c>
      <c r="AD32" s="113">
        <f t="shared" si="3"/>
        <v>0</v>
      </c>
      <c r="AE32" s="113">
        <f>AD32</f>
        <v>0</v>
      </c>
      <c r="AF32" s="113">
        <v>3</v>
      </c>
      <c r="AG32" s="113"/>
      <c r="AH32" s="113"/>
      <c r="AI32" s="118"/>
      <c r="AJ32" s="119"/>
      <c r="AK32" s="119"/>
      <c r="AL32" s="119"/>
      <c r="AM32" s="119"/>
      <c r="AN32" s="119"/>
      <c r="AO32" s="63"/>
      <c r="BA32" s="35"/>
    </row>
    <row r="33" spans="2:53" s="30" customFormat="1" ht="12.75" customHeight="1">
      <c r="V33" s="63"/>
      <c r="W33" s="109" t="s">
        <v>27</v>
      </c>
      <c r="X33" s="104" t="s">
        <v>125</v>
      </c>
      <c r="Y33" s="105"/>
      <c r="Z33" s="106"/>
      <c r="AA33" s="106"/>
      <c r="AB33" s="106"/>
      <c r="AC33" s="106"/>
      <c r="AD33" s="106"/>
      <c r="AE33" s="106"/>
      <c r="AF33" s="106"/>
      <c r="AG33" s="106"/>
      <c r="AH33" s="106"/>
      <c r="AI33" s="116"/>
      <c r="AJ33" s="117"/>
      <c r="AK33" s="117"/>
      <c r="AL33" s="117"/>
      <c r="AM33" s="117"/>
      <c r="AN33" s="117"/>
      <c r="AO33" s="63"/>
      <c r="BA33" s="35"/>
    </row>
    <row r="34" spans="2:53" s="30" customFormat="1" ht="13.15">
      <c r="V34" s="63"/>
      <c r="W34" s="109"/>
      <c r="X34" s="110">
        <v>19</v>
      </c>
      <c r="Y34" s="111" t="str">
        <f>VLOOKUP(AD34,$T$9:$U$15,2,FALSE)</f>
        <v>Partial/Non-Comply</v>
      </c>
      <c r="Z34" s="112" t="s">
        <v>31</v>
      </c>
      <c r="AA34" s="112">
        <f t="shared" si="0"/>
        <v>0</v>
      </c>
      <c r="AB34" s="112" t="s">
        <v>31</v>
      </c>
      <c r="AC34" s="113">
        <f t="shared" si="2"/>
        <v>0</v>
      </c>
      <c r="AD34" s="113">
        <f t="shared" si="3"/>
        <v>0</v>
      </c>
      <c r="AE34" s="113">
        <f>AD34</f>
        <v>0</v>
      </c>
      <c r="AF34" s="113">
        <v>3</v>
      </c>
      <c r="AG34" s="113"/>
      <c r="AH34" s="113"/>
      <c r="AI34" s="118"/>
      <c r="AJ34" s="119"/>
      <c r="AK34" s="119"/>
      <c r="AL34" s="119"/>
      <c r="AM34" s="119"/>
      <c r="AN34" s="119"/>
      <c r="AO34" s="63"/>
      <c r="BA34" s="35"/>
    </row>
    <row r="35" spans="2:53" s="30" customFormat="1" ht="12.75" customHeight="1">
      <c r="V35" s="63"/>
      <c r="W35" s="128">
        <v>3.2</v>
      </c>
      <c r="X35" s="129" t="s">
        <v>62</v>
      </c>
      <c r="Y35" s="130"/>
      <c r="Z35" s="131"/>
      <c r="AA35" s="131"/>
      <c r="AB35" s="131"/>
      <c r="AC35" s="131"/>
      <c r="AD35" s="131"/>
      <c r="AE35" s="131"/>
      <c r="AF35" s="131"/>
      <c r="AG35" s="131"/>
      <c r="AH35" s="131"/>
      <c r="AI35" s="132"/>
      <c r="AJ35" s="133"/>
      <c r="AK35" s="133"/>
      <c r="AL35" s="133"/>
      <c r="AM35" s="133"/>
      <c r="AN35" s="133"/>
      <c r="AO35" s="63"/>
      <c r="BA35" s="35"/>
    </row>
    <row r="36" spans="2:53" s="30" customFormat="1" ht="12.75" customHeight="1">
      <c r="V36" s="63"/>
      <c r="W36" s="134" t="s">
        <v>0</v>
      </c>
      <c r="X36" s="129" t="s">
        <v>88</v>
      </c>
      <c r="Y36" s="130"/>
      <c r="Z36" s="131"/>
      <c r="AA36" s="131"/>
      <c r="AB36" s="131"/>
      <c r="AC36" s="131"/>
      <c r="AD36" s="131"/>
      <c r="AE36" s="131"/>
      <c r="AF36" s="131"/>
      <c r="AG36" s="131"/>
      <c r="AH36" s="131"/>
      <c r="AI36" s="132"/>
      <c r="AJ36" s="129"/>
      <c r="AK36" s="129"/>
      <c r="AL36" s="129"/>
      <c r="AM36" s="129"/>
      <c r="AN36" s="129"/>
      <c r="AO36" s="63"/>
      <c r="BA36" s="35"/>
    </row>
    <row r="37" spans="2:53" s="30" customFormat="1" ht="13.15">
      <c r="D37" s="38"/>
      <c r="V37" s="63"/>
      <c r="W37" s="134"/>
      <c r="X37" s="110">
        <v>20</v>
      </c>
      <c r="Y37" s="111" t="str">
        <f>VLOOKUP(AD37,$T$9:$U$15,2,FALSE)</f>
        <v>Partial/Non-Comply</v>
      </c>
      <c r="Z37" s="112" t="s">
        <v>31</v>
      </c>
      <c r="AA37" s="112">
        <f t="shared" ref="AA37:AA42" si="6">IFERROR(VLOOKUP(Z37,$S$9:$T$15,2, FALSE),$S$15)</f>
        <v>0</v>
      </c>
      <c r="AB37" s="112" t="s">
        <v>31</v>
      </c>
      <c r="AC37" s="113">
        <f t="shared" ref="AC37:AC42" si="7">IFERROR(VLOOKUP(AB37,$S$9:$T$15,2, FALSE),$S$15)</f>
        <v>0</v>
      </c>
      <c r="AD37" s="113">
        <f t="shared" ref="AD37:AD42" si="8">IFERROR(IF(AA37=$T$15,$T$15,IF(AC37=$T$15,$T$15,IF(ISNUMBER(AA37),IF(ISNUMBER(AC37),MIN(AA37,AC37)),$T$9))),$T$9)</f>
        <v>0</v>
      </c>
      <c r="AE37" s="113">
        <f>AD37</f>
        <v>0</v>
      </c>
      <c r="AF37" s="113">
        <v>3</v>
      </c>
      <c r="AG37" s="113"/>
      <c r="AH37" s="113"/>
      <c r="AI37" s="118"/>
      <c r="AJ37" s="119"/>
      <c r="AK37" s="119"/>
      <c r="AL37" s="119"/>
      <c r="AM37" s="119"/>
      <c r="AN37" s="119"/>
      <c r="AO37" s="63"/>
      <c r="BA37" s="35"/>
    </row>
    <row r="38" spans="2:53" s="30" customFormat="1" ht="12.75" customHeight="1">
      <c r="B38" s="63"/>
      <c r="C38" s="63"/>
      <c r="D38" s="63"/>
      <c r="V38" s="63"/>
      <c r="W38" s="134"/>
      <c r="X38" s="110" t="s">
        <v>2</v>
      </c>
      <c r="Y38" s="111" t="str">
        <f>VLOOKUP(AD38,$T$9:$U$15,2,FALSE)</f>
        <v>Partial/Non-Comply</v>
      </c>
      <c r="Z38" s="112" t="s">
        <v>33</v>
      </c>
      <c r="AA38" s="112">
        <f t="shared" si="6"/>
        <v>2</v>
      </c>
      <c r="AB38" s="112" t="s">
        <v>33</v>
      </c>
      <c r="AC38" s="113">
        <f t="shared" si="7"/>
        <v>2</v>
      </c>
      <c r="AD38" s="113">
        <f t="shared" si="8"/>
        <v>2</v>
      </c>
      <c r="AE38" s="113">
        <f t="shared" ref="AE38:AE39" si="9">AD38</f>
        <v>2</v>
      </c>
      <c r="AF38" s="113">
        <v>3</v>
      </c>
      <c r="AG38" s="113"/>
      <c r="AH38" s="113"/>
      <c r="AI38" s="118"/>
      <c r="AJ38" s="119"/>
      <c r="AK38" s="119"/>
      <c r="AL38" s="119"/>
      <c r="AM38" s="119"/>
      <c r="AN38" s="119"/>
      <c r="AO38" s="63"/>
      <c r="BA38" s="35"/>
    </row>
    <row r="39" spans="2:53" s="30" customFormat="1" ht="13.15">
      <c r="B39" s="222"/>
      <c r="C39" s="222"/>
      <c r="D39" s="222"/>
      <c r="V39" s="63"/>
      <c r="W39" s="134"/>
      <c r="X39" s="110" t="s">
        <v>3</v>
      </c>
      <c r="Y39" s="111" t="str">
        <f>VLOOKUP(AD39,$T$9:$U$15,2,FALSE)</f>
        <v>Partial/Non-Comply</v>
      </c>
      <c r="Z39" s="112" t="s">
        <v>31</v>
      </c>
      <c r="AA39" s="112">
        <f t="shared" si="6"/>
        <v>0</v>
      </c>
      <c r="AB39" s="112" t="s">
        <v>31</v>
      </c>
      <c r="AC39" s="113">
        <f t="shared" si="7"/>
        <v>0</v>
      </c>
      <c r="AD39" s="113">
        <f t="shared" si="8"/>
        <v>0</v>
      </c>
      <c r="AE39" s="113">
        <f t="shared" si="9"/>
        <v>0</v>
      </c>
      <c r="AF39" s="113">
        <v>3</v>
      </c>
      <c r="AG39" s="113"/>
      <c r="AH39" s="113"/>
      <c r="AI39" s="118"/>
      <c r="AJ39" s="119"/>
      <c r="AK39" s="119"/>
      <c r="AL39" s="119"/>
      <c r="AM39" s="119"/>
      <c r="AN39" s="119"/>
      <c r="AO39" s="63"/>
      <c r="BA39" s="35"/>
    </row>
    <row r="40" spans="2:53" s="30" customFormat="1" ht="12.75" customHeight="1">
      <c r="B40" s="221"/>
      <c r="C40" s="221"/>
      <c r="D40" s="135"/>
      <c r="V40" s="63"/>
      <c r="W40" s="134"/>
      <c r="X40" s="129" t="s">
        <v>89</v>
      </c>
      <c r="Y40" s="130"/>
      <c r="Z40" s="131"/>
      <c r="AA40" s="131"/>
      <c r="AB40" s="131"/>
      <c r="AC40" s="131"/>
      <c r="AD40" s="131"/>
      <c r="AE40" s="131"/>
      <c r="AF40" s="131"/>
      <c r="AG40" s="131"/>
      <c r="AH40" s="131"/>
      <c r="AI40" s="132"/>
      <c r="AJ40" s="129"/>
      <c r="AK40" s="129"/>
      <c r="AL40" s="129"/>
      <c r="AM40" s="129"/>
      <c r="AN40" s="129"/>
      <c r="AO40" s="63"/>
      <c r="BA40" s="35"/>
    </row>
    <row r="41" spans="2:53" s="30" customFormat="1" ht="12.75" customHeight="1">
      <c r="B41" s="136"/>
      <c r="C41" s="136"/>
      <c r="D41" s="135"/>
      <c r="V41" s="63"/>
      <c r="W41" s="134"/>
      <c r="X41" s="110">
        <v>22</v>
      </c>
      <c r="Y41" s="111" t="str">
        <f>VLOOKUP(AD41,$T$9:$U$15,2,FALSE)</f>
        <v>Partial/Non-Comply</v>
      </c>
      <c r="Z41" s="112" t="s">
        <v>31</v>
      </c>
      <c r="AA41" s="112">
        <f t="shared" si="6"/>
        <v>0</v>
      </c>
      <c r="AB41" s="112" t="s">
        <v>31</v>
      </c>
      <c r="AC41" s="113">
        <f t="shared" si="7"/>
        <v>0</v>
      </c>
      <c r="AD41" s="113">
        <f t="shared" si="8"/>
        <v>0</v>
      </c>
      <c r="AE41" s="113">
        <f>AD41</f>
        <v>0</v>
      </c>
      <c r="AF41" s="113">
        <v>3</v>
      </c>
      <c r="AG41" s="113"/>
      <c r="AH41" s="113"/>
      <c r="AI41" s="118"/>
      <c r="AJ41" s="119"/>
      <c r="AK41" s="119"/>
      <c r="AL41" s="119"/>
      <c r="AM41" s="119"/>
      <c r="AN41" s="119"/>
      <c r="AO41" s="63"/>
      <c r="BA41" s="35"/>
    </row>
    <row r="42" spans="2:53" s="30" customFormat="1" ht="13.15">
      <c r="B42" s="221"/>
      <c r="C42" s="221"/>
      <c r="D42" s="137"/>
      <c r="V42" s="63"/>
      <c r="W42" s="134"/>
      <c r="X42" s="110">
        <v>23</v>
      </c>
      <c r="Y42" s="111" t="str">
        <f>VLOOKUP(AD42,$T$9:$U$15,2,FALSE)</f>
        <v>Partial/Non-Comply</v>
      </c>
      <c r="Z42" s="112" t="s">
        <v>31</v>
      </c>
      <c r="AA42" s="112">
        <f t="shared" si="6"/>
        <v>0</v>
      </c>
      <c r="AB42" s="112" t="s">
        <v>31</v>
      </c>
      <c r="AC42" s="113">
        <f t="shared" si="7"/>
        <v>0</v>
      </c>
      <c r="AD42" s="113">
        <f t="shared" si="8"/>
        <v>0</v>
      </c>
      <c r="AE42" s="113">
        <f>AD42</f>
        <v>0</v>
      </c>
      <c r="AF42" s="113">
        <v>3</v>
      </c>
      <c r="AG42" s="113"/>
      <c r="AH42" s="113"/>
      <c r="AI42" s="118"/>
      <c r="AJ42" s="119"/>
      <c r="AK42" s="119"/>
      <c r="AL42" s="119"/>
      <c r="AM42" s="119"/>
      <c r="AN42" s="119"/>
      <c r="AO42" s="63"/>
      <c r="BA42" s="35"/>
    </row>
    <row r="43" spans="2:53" s="30" customFormat="1" ht="21" customHeight="1">
      <c r="B43" s="138"/>
      <c r="C43" s="138"/>
      <c r="D43" s="139"/>
      <c r="V43" s="63"/>
      <c r="W43" s="140">
        <v>3.3</v>
      </c>
      <c r="X43" s="141" t="s">
        <v>63</v>
      </c>
      <c r="Y43" s="142"/>
      <c r="Z43" s="143"/>
      <c r="AA43" s="143"/>
      <c r="AB43" s="143"/>
      <c r="AC43" s="143"/>
      <c r="AD43" s="143"/>
      <c r="AE43" s="143"/>
      <c r="AF43" s="143"/>
      <c r="AG43" s="143"/>
      <c r="AH43" s="143"/>
      <c r="AI43" s="144"/>
      <c r="AJ43" s="145"/>
      <c r="AK43" s="145"/>
      <c r="AL43" s="145"/>
      <c r="AM43" s="145"/>
      <c r="AN43" s="145"/>
      <c r="AO43" s="63"/>
      <c r="BA43" s="35"/>
    </row>
    <row r="44" spans="2:53" s="30" customFormat="1" ht="17.25" customHeight="1">
      <c r="B44" s="221"/>
      <c r="C44" s="221"/>
      <c r="D44" s="233" t="s">
        <v>211</v>
      </c>
      <c r="E44" s="233"/>
      <c r="F44" s="233"/>
      <c r="G44" s="233"/>
      <c r="H44" s="233"/>
      <c r="I44" s="233"/>
      <c r="J44" s="233"/>
      <c r="K44" s="233"/>
      <c r="L44" s="233"/>
      <c r="M44" s="233"/>
      <c r="N44" s="233"/>
      <c r="O44" s="233"/>
      <c r="P44" s="233"/>
      <c r="V44" s="63"/>
      <c r="W44" s="146" t="s">
        <v>18</v>
      </c>
      <c r="X44" s="147" t="s">
        <v>93</v>
      </c>
      <c r="Y44" s="148"/>
      <c r="Z44" s="149"/>
      <c r="AA44" s="149"/>
      <c r="AB44" s="149"/>
      <c r="AC44" s="149"/>
      <c r="AD44" s="149"/>
      <c r="AE44" s="149"/>
      <c r="AF44" s="149"/>
      <c r="AG44" s="149"/>
      <c r="AH44" s="149"/>
      <c r="AI44" s="150"/>
      <c r="AJ44" s="149"/>
      <c r="AK44" s="149"/>
      <c r="AL44" s="149"/>
      <c r="AM44" s="149"/>
      <c r="AN44" s="149"/>
      <c r="AO44" s="63"/>
      <c r="BA44" s="35"/>
    </row>
    <row r="45" spans="2:53" s="30" customFormat="1" ht="13.5" customHeight="1">
      <c r="D45" s="233"/>
      <c r="E45" s="233"/>
      <c r="F45" s="233"/>
      <c r="G45" s="233"/>
      <c r="H45" s="233"/>
      <c r="I45" s="233"/>
      <c r="J45" s="233"/>
      <c r="K45" s="233"/>
      <c r="L45" s="233"/>
      <c r="M45" s="233"/>
      <c r="N45" s="233"/>
      <c r="O45" s="233"/>
      <c r="P45" s="233"/>
      <c r="S45" s="151"/>
      <c r="T45" s="151"/>
      <c r="V45" s="63"/>
      <c r="W45" s="146"/>
      <c r="X45" s="152">
        <v>24</v>
      </c>
      <c r="Y45" s="153" t="str">
        <f>VLOOKUP(AD45,$T$9:$U$15,2,FALSE)</f>
        <v>Partial/Non-Comply</v>
      </c>
      <c r="Z45" s="154" t="s">
        <v>31</v>
      </c>
      <c r="AA45" s="154">
        <f t="shared" ref="AA45:AA47" si="10">IFERROR(VLOOKUP(Z45,$S$9:$T$15,2, FALSE),$S$15)</f>
        <v>0</v>
      </c>
      <c r="AB45" s="154" t="s">
        <v>31</v>
      </c>
      <c r="AC45" s="155">
        <f t="shared" ref="AC45:AC47" si="11">IFERROR(VLOOKUP(AB45,$S$9:$T$15,2, FALSE),$S$15)</f>
        <v>0</v>
      </c>
      <c r="AD45" s="155">
        <f t="shared" ref="AD45:AD47" si="12">IFERROR(IF(AA45=$T$15,$T$15,IF(AC45=$T$15,$T$15,IF(ISNUMBER(AA45),IF(ISNUMBER(AC45),MIN(AA45,AC45)),$T$9))),$T$9)</f>
        <v>0</v>
      </c>
      <c r="AE45" s="155">
        <f>AD45</f>
        <v>0</v>
      </c>
      <c r="AF45" s="113">
        <v>3</v>
      </c>
      <c r="AG45" s="155"/>
      <c r="AH45" s="155"/>
      <c r="AI45" s="114"/>
      <c r="AJ45" s="115"/>
      <c r="AK45" s="115"/>
      <c r="AL45" s="119"/>
      <c r="AM45" s="115"/>
      <c r="AN45" s="115"/>
      <c r="AO45" s="63"/>
      <c r="BA45" s="35"/>
    </row>
    <row r="46" spans="2:53" s="30" customFormat="1" ht="15.75" customHeight="1">
      <c r="B46" s="151"/>
      <c r="C46" s="151"/>
      <c r="D46" s="220"/>
      <c r="E46" s="220"/>
      <c r="F46" s="220"/>
      <c r="G46" s="220"/>
      <c r="H46" s="220"/>
      <c r="I46" s="220"/>
      <c r="J46" s="220"/>
      <c r="K46" s="220"/>
      <c r="L46" s="220"/>
      <c r="M46" s="220"/>
      <c r="N46" s="220"/>
      <c r="O46" s="220"/>
      <c r="P46" s="220"/>
      <c r="Q46" s="151"/>
      <c r="R46" s="151"/>
      <c r="V46" s="63"/>
      <c r="W46" s="146" t="s">
        <v>19</v>
      </c>
      <c r="X46" s="147" t="s">
        <v>122</v>
      </c>
      <c r="Y46" s="148"/>
      <c r="Z46" s="149"/>
      <c r="AA46" s="149"/>
      <c r="AB46" s="149"/>
      <c r="AC46" s="149"/>
      <c r="AD46" s="149"/>
      <c r="AE46" s="149"/>
      <c r="AF46" s="149"/>
      <c r="AG46" s="149"/>
      <c r="AH46" s="149"/>
      <c r="AI46" s="150"/>
      <c r="AJ46" s="149"/>
      <c r="AK46" s="149"/>
      <c r="AL46" s="149"/>
      <c r="AM46" s="149"/>
      <c r="AN46" s="149"/>
      <c r="AO46" s="63"/>
      <c r="BA46" s="35"/>
    </row>
    <row r="47" spans="2:53" s="30" customFormat="1" ht="12.75" customHeight="1" thickBot="1">
      <c r="B47" s="151"/>
      <c r="C47" s="151"/>
      <c r="D47" s="151"/>
      <c r="E47" s="151"/>
      <c r="F47" s="151"/>
      <c r="G47" s="151"/>
      <c r="H47" s="151"/>
      <c r="I47" s="151"/>
      <c r="J47" s="151"/>
      <c r="K47" s="151"/>
      <c r="L47" s="151"/>
      <c r="V47" s="63"/>
      <c r="W47" s="146"/>
      <c r="X47" s="110">
        <v>25</v>
      </c>
      <c r="Y47" s="111" t="str">
        <f>VLOOKUP(AD47,$T$9:$U$15,2,FALSE)</f>
        <v>Partial/Non-Comply</v>
      </c>
      <c r="Z47" s="112" t="s">
        <v>31</v>
      </c>
      <c r="AA47" s="112">
        <f t="shared" si="10"/>
        <v>0</v>
      </c>
      <c r="AB47" s="112" t="s">
        <v>31</v>
      </c>
      <c r="AC47" s="113">
        <f t="shared" si="11"/>
        <v>0</v>
      </c>
      <c r="AD47" s="113">
        <f t="shared" si="12"/>
        <v>0</v>
      </c>
      <c r="AE47" s="113">
        <f>AD47</f>
        <v>0</v>
      </c>
      <c r="AF47" s="113">
        <v>3</v>
      </c>
      <c r="AG47" s="113"/>
      <c r="AH47" s="113"/>
      <c r="AI47" s="118"/>
      <c r="AJ47" s="119"/>
      <c r="AK47" s="119"/>
      <c r="AL47" s="119"/>
      <c r="AM47" s="119"/>
      <c r="AN47" s="119"/>
      <c r="AO47" s="63"/>
      <c r="BA47" s="35"/>
    </row>
    <row r="48" spans="2:53" s="30" customFormat="1" ht="12.75" customHeight="1">
      <c r="B48" s="223" t="s">
        <v>179</v>
      </c>
      <c r="C48" s="224"/>
      <c r="D48" s="225"/>
      <c r="E48" s="178"/>
      <c r="F48" s="223" t="s">
        <v>204</v>
      </c>
      <c r="G48" s="224"/>
      <c r="H48" s="225"/>
      <c r="I48" s="178"/>
      <c r="J48" s="223" t="s">
        <v>205</v>
      </c>
      <c r="K48" s="224"/>
      <c r="L48" s="225"/>
      <c r="M48" s="178"/>
      <c r="N48" s="223" t="s">
        <v>206</v>
      </c>
      <c r="O48" s="224"/>
      <c r="P48" s="225"/>
      <c r="Q48" s="179"/>
      <c r="R48" s="223" t="s">
        <v>207</v>
      </c>
      <c r="S48" s="224"/>
      <c r="T48" s="225"/>
      <c r="V48" s="63"/>
      <c r="W48" s="156">
        <v>3.4</v>
      </c>
      <c r="X48" s="157" t="s">
        <v>64</v>
      </c>
      <c r="Y48" s="158"/>
      <c r="Z48" s="159"/>
      <c r="AA48" s="159"/>
      <c r="AB48" s="159"/>
      <c r="AC48" s="159"/>
      <c r="AD48" s="159"/>
      <c r="AE48" s="159"/>
      <c r="AF48" s="159"/>
      <c r="AG48" s="159"/>
      <c r="AH48" s="159"/>
      <c r="AI48" s="159"/>
      <c r="AJ48" s="160"/>
      <c r="AK48" s="160"/>
      <c r="AL48" s="160"/>
      <c r="AM48" s="160"/>
      <c r="AN48" s="160"/>
      <c r="AO48" s="63"/>
      <c r="BA48" s="35"/>
    </row>
    <row r="49" spans="2:53" s="30" customFormat="1" ht="12.75" customHeight="1">
      <c r="B49" s="226"/>
      <c r="C49" s="227"/>
      <c r="D49" s="228"/>
      <c r="E49" s="178"/>
      <c r="F49" s="226"/>
      <c r="G49" s="227"/>
      <c r="H49" s="228"/>
      <c r="I49" s="178"/>
      <c r="J49" s="226"/>
      <c r="K49" s="227"/>
      <c r="L49" s="228"/>
      <c r="M49" s="178"/>
      <c r="N49" s="226"/>
      <c r="O49" s="227"/>
      <c r="P49" s="228"/>
      <c r="Q49" s="179"/>
      <c r="R49" s="226"/>
      <c r="S49" s="227" t="s">
        <v>118</v>
      </c>
      <c r="T49" s="228"/>
      <c r="V49" s="63"/>
      <c r="W49" s="161" t="s">
        <v>20</v>
      </c>
      <c r="X49" s="157" t="s">
        <v>90</v>
      </c>
      <c r="Y49" s="158"/>
      <c r="Z49" s="159"/>
      <c r="AA49" s="159"/>
      <c r="AB49" s="159"/>
      <c r="AC49" s="159"/>
      <c r="AD49" s="159"/>
      <c r="AE49" s="159"/>
      <c r="AF49" s="159"/>
      <c r="AG49" s="159"/>
      <c r="AH49" s="159"/>
      <c r="AI49" s="159"/>
      <c r="AJ49" s="160"/>
      <c r="AK49" s="160"/>
      <c r="AL49" s="160"/>
      <c r="AM49" s="160"/>
      <c r="AN49" s="160"/>
      <c r="AO49" s="63"/>
      <c r="BA49" s="35"/>
    </row>
    <row r="50" spans="2:53" s="30" customFormat="1" ht="12.75" customHeight="1" thickBot="1">
      <c r="B50" s="229"/>
      <c r="C50" s="230"/>
      <c r="D50" s="231"/>
      <c r="E50" s="178"/>
      <c r="F50" s="229"/>
      <c r="G50" s="230"/>
      <c r="H50" s="231"/>
      <c r="I50" s="178"/>
      <c r="J50" s="229"/>
      <c r="K50" s="230"/>
      <c r="L50" s="231"/>
      <c r="M50" s="178"/>
      <c r="N50" s="229"/>
      <c r="O50" s="230"/>
      <c r="P50" s="231"/>
      <c r="Q50" s="179"/>
      <c r="R50" s="229"/>
      <c r="S50" s="230"/>
      <c r="T50" s="231"/>
      <c r="V50" s="63"/>
      <c r="W50" s="161"/>
      <c r="X50" s="110">
        <v>26</v>
      </c>
      <c r="Y50" s="111" t="str">
        <f>VLOOKUP(AD50,$T$9:$U$15,2,FALSE)</f>
        <v>Partial/Non-Comply</v>
      </c>
      <c r="Z50" s="112" t="s">
        <v>31</v>
      </c>
      <c r="AA50" s="112">
        <f t="shared" ref="AA50:AA72" si="13">IFERROR(VLOOKUP(Z50,$S$9:$T$15,2, FALSE),$S$15)</f>
        <v>0</v>
      </c>
      <c r="AB50" s="112" t="s">
        <v>31</v>
      </c>
      <c r="AC50" s="113">
        <f t="shared" ref="AC50:AC72" si="14">IFERROR(VLOOKUP(AB50,$S$9:$T$15,2, FALSE),$S$15)</f>
        <v>0</v>
      </c>
      <c r="AD50" s="113">
        <f t="shared" ref="AD50:AD72" si="15">IFERROR(IF(AA50=$T$15,$T$15,IF(AC50=$T$15,$T$15,IF(ISNUMBER(AA50),IF(ISNUMBER(AC50),MIN(AA50,AC50)),$T$9))),$T$9)</f>
        <v>0</v>
      </c>
      <c r="AE50" s="113">
        <f>AD50</f>
        <v>0</v>
      </c>
      <c r="AF50" s="113">
        <v>3</v>
      </c>
      <c r="AG50" s="113"/>
      <c r="AH50" s="113"/>
      <c r="AI50" s="118"/>
      <c r="AJ50" s="119"/>
      <c r="AK50" s="119"/>
      <c r="AL50" s="119"/>
      <c r="AM50" s="119"/>
      <c r="AN50" s="119"/>
      <c r="AO50" s="63"/>
      <c r="BA50" s="35"/>
    </row>
    <row r="51" spans="2:53" s="30" customFormat="1" ht="13.5" customHeight="1">
      <c r="B51" s="162"/>
      <c r="C51" s="162"/>
      <c r="D51" s="162"/>
      <c r="E51" s="162"/>
      <c r="F51" s="162"/>
      <c r="G51" s="162"/>
      <c r="H51" s="162"/>
      <c r="I51" s="162"/>
      <c r="J51" s="162"/>
      <c r="K51" s="162"/>
      <c r="L51" s="162"/>
      <c r="M51" s="162"/>
      <c r="N51" s="162"/>
      <c r="O51" s="162"/>
      <c r="P51" s="162"/>
      <c r="Q51" s="162"/>
      <c r="R51" s="162"/>
      <c r="S51" s="162"/>
      <c r="T51" s="162"/>
      <c r="V51" s="63"/>
      <c r="W51" s="161"/>
      <c r="X51" s="110">
        <v>27</v>
      </c>
      <c r="Y51" s="111" t="str">
        <f>VLOOKUP(AD51,$T$9:$U$15,2,FALSE)</f>
        <v>Partial/Non-Comply</v>
      </c>
      <c r="Z51" s="112" t="s">
        <v>31</v>
      </c>
      <c r="AA51" s="112">
        <f t="shared" si="13"/>
        <v>0</v>
      </c>
      <c r="AB51" s="112" t="s">
        <v>31</v>
      </c>
      <c r="AC51" s="113">
        <f t="shared" si="14"/>
        <v>0</v>
      </c>
      <c r="AD51" s="113">
        <f t="shared" si="15"/>
        <v>0</v>
      </c>
      <c r="AE51" s="113">
        <f t="shared" ref="AE51:AE54" si="16">AD51</f>
        <v>0</v>
      </c>
      <c r="AF51" s="113">
        <v>3</v>
      </c>
      <c r="AG51" s="113"/>
      <c r="AH51" s="113"/>
      <c r="AI51" s="118"/>
      <c r="AJ51" s="119"/>
      <c r="AK51" s="119"/>
      <c r="AL51" s="119"/>
      <c r="AM51" s="119"/>
      <c r="AN51" s="119"/>
      <c r="AO51" s="63"/>
      <c r="BA51" s="35"/>
    </row>
    <row r="52" spans="2:53" s="30" customFormat="1" ht="13.5" customHeight="1">
      <c r="B52" s="38"/>
      <c r="C52" s="38"/>
      <c r="D52" s="38"/>
      <c r="F52" s="38"/>
      <c r="G52" s="38"/>
      <c r="H52" s="38"/>
      <c r="J52" s="38"/>
      <c r="K52" s="38"/>
      <c r="L52" s="38"/>
      <c r="N52" s="38"/>
      <c r="O52" s="38"/>
      <c r="P52" s="38"/>
      <c r="Q52" s="38"/>
      <c r="R52" s="38"/>
      <c r="S52" s="38"/>
      <c r="T52" s="38"/>
      <c r="V52" s="63"/>
      <c r="W52" s="161"/>
      <c r="X52" s="110">
        <v>28</v>
      </c>
      <c r="Y52" s="111" t="str">
        <f>VLOOKUP(AD52,$T$9:$U$15,2,FALSE)</f>
        <v>Partial/Non-Comply</v>
      </c>
      <c r="Z52" s="112" t="s">
        <v>31</v>
      </c>
      <c r="AA52" s="112">
        <f t="shared" si="13"/>
        <v>0</v>
      </c>
      <c r="AB52" s="112" t="s">
        <v>31</v>
      </c>
      <c r="AC52" s="113">
        <f t="shared" si="14"/>
        <v>0</v>
      </c>
      <c r="AD52" s="113">
        <f t="shared" si="15"/>
        <v>0</v>
      </c>
      <c r="AE52" s="113">
        <f t="shared" si="16"/>
        <v>0</v>
      </c>
      <c r="AF52" s="113">
        <v>3</v>
      </c>
      <c r="AG52" s="113"/>
      <c r="AH52" s="113"/>
      <c r="AI52" s="118"/>
      <c r="AJ52" s="119"/>
      <c r="AK52" s="119"/>
      <c r="AL52" s="119"/>
      <c r="AM52" s="119"/>
      <c r="AN52" s="119"/>
      <c r="AO52" s="63"/>
    </row>
    <row r="53" spans="2:53" s="30" customFormat="1" ht="25.5">
      <c r="B53" s="218" t="s">
        <v>180</v>
      </c>
      <c r="C53" s="218"/>
      <c r="D53" s="218"/>
      <c r="E53" s="139"/>
      <c r="F53" s="218" t="s">
        <v>88</v>
      </c>
      <c r="G53" s="218"/>
      <c r="H53" s="218"/>
      <c r="I53" s="139"/>
      <c r="J53" s="218" t="s">
        <v>93</v>
      </c>
      <c r="K53" s="218"/>
      <c r="L53" s="218"/>
      <c r="M53" s="139"/>
      <c r="N53" s="218" t="s">
        <v>126</v>
      </c>
      <c r="O53" s="218"/>
      <c r="P53" s="218"/>
      <c r="Q53" s="138"/>
      <c r="R53" s="56"/>
      <c r="S53" s="163" t="s">
        <v>208</v>
      </c>
      <c r="T53" s="163"/>
      <c r="V53" s="63"/>
      <c r="W53" s="161"/>
      <c r="X53" s="110">
        <v>29</v>
      </c>
      <c r="Y53" s="111" t="str">
        <f>VLOOKUP(AD53,$T$9:$U$15,2,FALSE)</f>
        <v>Partial/Non-Comply</v>
      </c>
      <c r="Z53" s="112" t="s">
        <v>31</v>
      </c>
      <c r="AA53" s="112">
        <f t="shared" si="13"/>
        <v>0</v>
      </c>
      <c r="AB53" s="112" t="s">
        <v>31</v>
      </c>
      <c r="AC53" s="113">
        <f t="shared" si="14"/>
        <v>0</v>
      </c>
      <c r="AD53" s="113">
        <f t="shared" si="15"/>
        <v>0</v>
      </c>
      <c r="AE53" s="113">
        <f t="shared" si="16"/>
        <v>0</v>
      </c>
      <c r="AF53" s="113">
        <v>3</v>
      </c>
      <c r="AG53" s="113"/>
      <c r="AH53" s="113"/>
      <c r="AI53" s="118"/>
      <c r="AJ53" s="119"/>
      <c r="AK53" s="119"/>
      <c r="AL53" s="119"/>
      <c r="AM53" s="119"/>
      <c r="AN53" s="119"/>
      <c r="AO53" s="63"/>
    </row>
    <row r="54" spans="2:53" s="30" customFormat="1" ht="12.75" customHeight="1">
      <c r="B54" s="164"/>
      <c r="C54" s="164"/>
      <c r="D54" s="164"/>
      <c r="E54" s="139"/>
      <c r="F54" s="165"/>
      <c r="G54" s="165"/>
      <c r="H54" s="165"/>
      <c r="I54" s="139"/>
      <c r="J54" s="138"/>
      <c r="K54" s="138"/>
      <c r="L54" s="138"/>
      <c r="M54" s="139"/>
      <c r="N54" s="165"/>
      <c r="O54" s="165"/>
      <c r="P54" s="165"/>
      <c r="Q54" s="138"/>
      <c r="R54" s="138"/>
      <c r="S54" s="138"/>
      <c r="T54" s="138"/>
      <c r="V54" s="63"/>
      <c r="W54" s="161"/>
      <c r="X54" s="110">
        <v>30</v>
      </c>
      <c r="Y54" s="111" t="str">
        <f>VLOOKUP(AD54,$T$9:$U$15,2,FALSE)</f>
        <v>Partial/Non-Comply</v>
      </c>
      <c r="Z54" s="112" t="s">
        <v>31</v>
      </c>
      <c r="AA54" s="112">
        <f t="shared" si="13"/>
        <v>0</v>
      </c>
      <c r="AB54" s="112" t="s">
        <v>31</v>
      </c>
      <c r="AC54" s="113">
        <f t="shared" si="14"/>
        <v>0</v>
      </c>
      <c r="AD54" s="113">
        <f t="shared" si="15"/>
        <v>0</v>
      </c>
      <c r="AE54" s="113">
        <f t="shared" si="16"/>
        <v>0</v>
      </c>
      <c r="AF54" s="113">
        <v>3</v>
      </c>
      <c r="AG54" s="113"/>
      <c r="AH54" s="113"/>
      <c r="AI54" s="118"/>
      <c r="AJ54" s="119"/>
      <c r="AK54" s="119"/>
      <c r="AL54" s="119"/>
      <c r="AM54" s="119"/>
      <c r="AN54" s="119"/>
      <c r="AO54" s="63"/>
    </row>
    <row r="55" spans="2:53" s="30" customFormat="1" ht="12.75" customHeight="1">
      <c r="B55" s="218" t="s">
        <v>182</v>
      </c>
      <c r="C55" s="218"/>
      <c r="D55" s="218"/>
      <c r="E55" s="139"/>
      <c r="F55" s="218" t="s">
        <v>89</v>
      </c>
      <c r="G55" s="218"/>
      <c r="H55" s="218"/>
      <c r="I55" s="139"/>
      <c r="J55" s="218" t="s">
        <v>122</v>
      </c>
      <c r="K55" s="218"/>
      <c r="L55" s="218"/>
      <c r="M55" s="139"/>
      <c r="N55" s="218" t="s">
        <v>94</v>
      </c>
      <c r="O55" s="218"/>
      <c r="P55" s="218"/>
      <c r="Q55" s="138"/>
      <c r="R55" s="138"/>
      <c r="S55" s="138"/>
      <c r="T55" s="138"/>
      <c r="V55" s="63"/>
      <c r="W55" s="161" t="s">
        <v>21</v>
      </c>
      <c r="X55" s="157" t="s">
        <v>94</v>
      </c>
      <c r="Y55" s="158"/>
      <c r="Z55" s="159"/>
      <c r="AA55" s="159"/>
      <c r="AB55" s="159"/>
      <c r="AC55" s="159"/>
      <c r="AD55" s="159"/>
      <c r="AE55" s="159"/>
      <c r="AF55" s="159"/>
      <c r="AG55" s="159"/>
      <c r="AH55" s="159"/>
      <c r="AI55" s="159"/>
      <c r="AJ55" s="160"/>
      <c r="AK55" s="160"/>
      <c r="AL55" s="160"/>
      <c r="AM55" s="160"/>
      <c r="AN55" s="160"/>
      <c r="AO55" s="63"/>
    </row>
    <row r="56" spans="2:53" s="30" customFormat="1" ht="12.75" customHeight="1">
      <c r="B56" s="139"/>
      <c r="C56" s="139"/>
      <c r="D56" s="139"/>
      <c r="E56" s="139"/>
      <c r="F56" s="139"/>
      <c r="G56" s="139"/>
      <c r="H56" s="139"/>
      <c r="I56" s="139"/>
      <c r="J56" s="139"/>
      <c r="K56" s="139"/>
      <c r="L56" s="139"/>
      <c r="M56" s="139"/>
      <c r="N56" s="139"/>
      <c r="O56" s="139"/>
      <c r="P56" s="139"/>
      <c r="Q56" s="138"/>
      <c r="R56" s="138"/>
      <c r="S56" s="138"/>
      <c r="T56" s="138"/>
      <c r="V56" s="63"/>
      <c r="W56" s="161"/>
      <c r="X56" s="110">
        <v>31</v>
      </c>
      <c r="Y56" s="111" t="str">
        <f>VLOOKUP(AD56,$T$9:$U$15,2,FALSE)</f>
        <v>Partial/Non-Comply</v>
      </c>
      <c r="Z56" s="112" t="s">
        <v>31</v>
      </c>
      <c r="AA56" s="112">
        <f t="shared" si="13"/>
        <v>0</v>
      </c>
      <c r="AB56" s="112" t="s">
        <v>31</v>
      </c>
      <c r="AC56" s="113">
        <f t="shared" si="14"/>
        <v>0</v>
      </c>
      <c r="AD56" s="113">
        <f t="shared" si="15"/>
        <v>0</v>
      </c>
      <c r="AE56" s="113">
        <f>AD56</f>
        <v>0</v>
      </c>
      <c r="AF56" s="113">
        <v>3</v>
      </c>
      <c r="AG56" s="113"/>
      <c r="AH56" s="113"/>
      <c r="AI56" s="118"/>
      <c r="AJ56" s="119"/>
      <c r="AK56" s="119"/>
      <c r="AL56" s="119"/>
      <c r="AM56" s="119"/>
      <c r="AN56" s="119"/>
      <c r="AO56" s="63"/>
    </row>
    <row r="57" spans="2:53" s="30" customFormat="1" ht="12.75" customHeight="1">
      <c r="B57" s="218" t="s">
        <v>119</v>
      </c>
      <c r="C57" s="218"/>
      <c r="D57" s="218"/>
      <c r="E57" s="139"/>
      <c r="F57" s="164"/>
      <c r="G57" s="164"/>
      <c r="H57" s="164"/>
      <c r="I57" s="139"/>
      <c r="J57" s="139"/>
      <c r="K57" s="139"/>
      <c r="L57" s="139"/>
      <c r="M57" s="139"/>
      <c r="N57" s="218" t="s">
        <v>91</v>
      </c>
      <c r="O57" s="218"/>
      <c r="P57" s="218"/>
      <c r="Q57" s="138"/>
      <c r="R57" s="138"/>
      <c r="S57" s="138"/>
      <c r="T57" s="138"/>
      <c r="V57" s="63"/>
      <c r="W57" s="161"/>
      <c r="X57" s="110" t="s">
        <v>22</v>
      </c>
      <c r="Y57" s="111" t="str">
        <f>VLOOKUP(AD57,$T$9:$U$15,2,FALSE)</f>
        <v>Partial/Non-Comply</v>
      </c>
      <c r="Z57" s="112" t="s">
        <v>31</v>
      </c>
      <c r="AA57" s="112">
        <f t="shared" si="13"/>
        <v>0</v>
      </c>
      <c r="AB57" s="112" t="s">
        <v>31</v>
      </c>
      <c r="AC57" s="113">
        <f t="shared" si="14"/>
        <v>0</v>
      </c>
      <c r="AD57" s="113">
        <f t="shared" si="15"/>
        <v>0</v>
      </c>
      <c r="AE57" s="113">
        <f t="shared" ref="AE57:AE58" si="17">AD57</f>
        <v>0</v>
      </c>
      <c r="AF57" s="113">
        <v>3</v>
      </c>
      <c r="AG57" s="113"/>
      <c r="AH57" s="113"/>
      <c r="AI57" s="118"/>
      <c r="AJ57" s="119"/>
      <c r="AK57" s="119"/>
      <c r="AL57" s="119"/>
      <c r="AM57" s="119"/>
      <c r="AN57" s="119"/>
      <c r="AO57" s="63"/>
    </row>
    <row r="58" spans="2:53" s="30" customFormat="1" ht="13.15">
      <c r="B58" s="164"/>
      <c r="C58" s="164"/>
      <c r="D58" s="164"/>
      <c r="E58" s="139"/>
      <c r="F58" s="139"/>
      <c r="G58" s="139"/>
      <c r="H58" s="139"/>
      <c r="I58" s="139"/>
      <c r="J58" s="139"/>
      <c r="K58" s="139"/>
      <c r="L58" s="139"/>
      <c r="M58" s="139"/>
      <c r="N58" s="165"/>
      <c r="O58" s="165"/>
      <c r="P58" s="165"/>
      <c r="Q58" s="138"/>
      <c r="R58" s="138"/>
      <c r="S58" s="138"/>
      <c r="T58" s="138"/>
      <c r="V58" s="63"/>
      <c r="W58" s="161"/>
      <c r="X58" s="110" t="s">
        <v>23</v>
      </c>
      <c r="Y58" s="111" t="str">
        <f>VLOOKUP(AD58,$T$9:$U$15,2,FALSE)</f>
        <v>Partial/Non-Comply</v>
      </c>
      <c r="Z58" s="112" t="s">
        <v>31</v>
      </c>
      <c r="AA58" s="112">
        <f t="shared" si="13"/>
        <v>0</v>
      </c>
      <c r="AB58" s="112" t="s">
        <v>31</v>
      </c>
      <c r="AC58" s="113">
        <f t="shared" si="14"/>
        <v>0</v>
      </c>
      <c r="AD58" s="113">
        <f t="shared" si="15"/>
        <v>0</v>
      </c>
      <c r="AE58" s="113">
        <f t="shared" si="17"/>
        <v>0</v>
      </c>
      <c r="AF58" s="113">
        <v>3</v>
      </c>
      <c r="AG58" s="113"/>
      <c r="AH58" s="113"/>
      <c r="AI58" s="118"/>
      <c r="AJ58" s="119"/>
      <c r="AK58" s="119"/>
      <c r="AL58" s="119"/>
      <c r="AM58" s="119"/>
      <c r="AN58" s="119"/>
      <c r="AO58" s="63"/>
    </row>
    <row r="59" spans="2:53" s="30" customFormat="1" ht="12.75" customHeight="1">
      <c r="B59" s="218" t="s">
        <v>84</v>
      </c>
      <c r="C59" s="218"/>
      <c r="D59" s="218"/>
      <c r="E59" s="139"/>
      <c r="F59" s="139"/>
      <c r="G59" s="139"/>
      <c r="H59" s="139"/>
      <c r="I59" s="139"/>
      <c r="J59" s="139"/>
      <c r="K59" s="139"/>
      <c r="L59" s="139"/>
      <c r="M59" s="139"/>
      <c r="N59" s="218" t="s">
        <v>209</v>
      </c>
      <c r="O59" s="218"/>
      <c r="P59" s="218"/>
      <c r="Q59" s="138"/>
      <c r="R59" s="138"/>
      <c r="S59" s="138"/>
      <c r="T59" s="138"/>
      <c r="V59" s="63"/>
      <c r="W59" s="161" t="s">
        <v>21</v>
      </c>
      <c r="X59" s="157" t="s">
        <v>91</v>
      </c>
      <c r="Y59" s="158"/>
      <c r="Z59" s="159"/>
      <c r="AA59" s="159"/>
      <c r="AB59" s="159"/>
      <c r="AC59" s="159"/>
      <c r="AD59" s="159"/>
      <c r="AE59" s="159"/>
      <c r="AF59" s="159"/>
      <c r="AG59" s="159"/>
      <c r="AH59" s="159"/>
      <c r="AI59" s="159"/>
      <c r="AJ59" s="160"/>
      <c r="AK59" s="160"/>
      <c r="AL59" s="160"/>
      <c r="AM59" s="160"/>
      <c r="AN59" s="160"/>
      <c r="AO59" s="63"/>
    </row>
    <row r="60" spans="2:53" s="30" customFormat="1" ht="12.75" customHeight="1">
      <c r="B60" s="164"/>
      <c r="C60" s="164"/>
      <c r="D60" s="164"/>
      <c r="E60" s="139"/>
      <c r="F60" s="139"/>
      <c r="G60" s="139"/>
      <c r="H60" s="139"/>
      <c r="I60" s="139"/>
      <c r="J60" s="139"/>
      <c r="K60" s="139"/>
      <c r="L60" s="139"/>
      <c r="M60" s="139"/>
      <c r="N60" s="165"/>
      <c r="O60" s="165"/>
      <c r="P60" s="165"/>
      <c r="Q60" s="138"/>
      <c r="R60" s="138"/>
      <c r="S60" s="138"/>
      <c r="T60" s="138"/>
      <c r="V60" s="63"/>
      <c r="W60" s="161"/>
      <c r="X60" s="110">
        <v>33</v>
      </c>
      <c r="Y60" s="111" t="str">
        <f t="shared" ref="Y60:Y66" si="18">VLOOKUP(AD60,$T$9:$U$15,2,FALSE)</f>
        <v>Partial/Non-Comply</v>
      </c>
      <c r="Z60" s="112" t="s">
        <v>31</v>
      </c>
      <c r="AA60" s="112">
        <f t="shared" si="13"/>
        <v>0</v>
      </c>
      <c r="AB60" s="112" t="s">
        <v>31</v>
      </c>
      <c r="AC60" s="113">
        <f t="shared" si="14"/>
        <v>0</v>
      </c>
      <c r="AD60" s="113">
        <f t="shared" si="15"/>
        <v>0</v>
      </c>
      <c r="AE60" s="113">
        <f>AD60</f>
        <v>0</v>
      </c>
      <c r="AF60" s="113">
        <v>3</v>
      </c>
      <c r="AG60" s="113"/>
      <c r="AH60" s="113"/>
      <c r="AI60" s="118"/>
      <c r="AJ60" s="119"/>
      <c r="AK60" s="119"/>
      <c r="AL60" s="119"/>
      <c r="AM60" s="119"/>
      <c r="AN60" s="119"/>
      <c r="AO60" s="63"/>
    </row>
    <row r="61" spans="2:53" s="30" customFormat="1" ht="13.15">
      <c r="B61" s="218" t="s">
        <v>123</v>
      </c>
      <c r="C61" s="218"/>
      <c r="D61" s="218"/>
      <c r="E61" s="139"/>
      <c r="F61" s="139"/>
      <c r="G61" s="139"/>
      <c r="H61" s="139"/>
      <c r="I61" s="139"/>
      <c r="J61" s="139"/>
      <c r="K61" s="139"/>
      <c r="L61" s="139"/>
      <c r="M61" s="139"/>
      <c r="N61" s="218" t="s">
        <v>210</v>
      </c>
      <c r="O61" s="218"/>
      <c r="P61" s="218"/>
      <c r="Q61" s="138"/>
      <c r="R61" s="138"/>
      <c r="S61" s="138"/>
      <c r="T61" s="138"/>
      <c r="V61" s="63"/>
      <c r="W61" s="161"/>
      <c r="X61" s="110">
        <v>34</v>
      </c>
      <c r="Y61" s="111" t="str">
        <f t="shared" si="18"/>
        <v>Partial/Non-Comply</v>
      </c>
      <c r="Z61" s="112" t="s">
        <v>31</v>
      </c>
      <c r="AA61" s="112">
        <f t="shared" si="13"/>
        <v>0</v>
      </c>
      <c r="AB61" s="112" t="s">
        <v>31</v>
      </c>
      <c r="AC61" s="113">
        <f t="shared" si="14"/>
        <v>0</v>
      </c>
      <c r="AD61" s="113">
        <f t="shared" si="15"/>
        <v>0</v>
      </c>
      <c r="AE61" s="113">
        <f t="shared" ref="AE61:AE66" si="19">AD61</f>
        <v>0</v>
      </c>
      <c r="AF61" s="113">
        <v>3</v>
      </c>
      <c r="AG61" s="113"/>
      <c r="AH61" s="113"/>
      <c r="AI61" s="118"/>
      <c r="AJ61" s="119"/>
      <c r="AK61" s="119"/>
      <c r="AL61" s="119"/>
      <c r="AM61" s="119"/>
      <c r="AN61" s="119"/>
      <c r="AO61" s="63"/>
    </row>
    <row r="62" spans="2:53" s="30" customFormat="1" ht="12.75" customHeight="1">
      <c r="B62" s="139"/>
      <c r="C62" s="139"/>
      <c r="D62" s="139"/>
      <c r="E62" s="139"/>
      <c r="F62" s="139"/>
      <c r="G62" s="139"/>
      <c r="H62" s="139"/>
      <c r="I62" s="139"/>
      <c r="J62" s="139"/>
      <c r="K62" s="139"/>
      <c r="L62" s="139"/>
      <c r="M62" s="139"/>
      <c r="N62" s="139"/>
      <c r="O62" s="163"/>
      <c r="P62" s="163"/>
      <c r="Q62" s="138"/>
      <c r="R62" s="138"/>
      <c r="S62" s="138"/>
      <c r="T62" s="138"/>
      <c r="V62" s="63"/>
      <c r="W62" s="161"/>
      <c r="X62" s="110">
        <v>35</v>
      </c>
      <c r="Y62" s="111" t="str">
        <f t="shared" si="18"/>
        <v>Partial/Non-Comply</v>
      </c>
      <c r="Z62" s="112" t="s">
        <v>31</v>
      </c>
      <c r="AA62" s="112">
        <f t="shared" si="13"/>
        <v>0</v>
      </c>
      <c r="AB62" s="112" t="s">
        <v>31</v>
      </c>
      <c r="AC62" s="113">
        <f t="shared" si="14"/>
        <v>0</v>
      </c>
      <c r="AD62" s="113">
        <f t="shared" si="15"/>
        <v>0</v>
      </c>
      <c r="AE62" s="113">
        <f t="shared" si="19"/>
        <v>0</v>
      </c>
      <c r="AF62" s="113">
        <v>3</v>
      </c>
      <c r="AG62" s="113"/>
      <c r="AH62" s="113"/>
      <c r="AI62" s="118"/>
      <c r="AJ62" s="119"/>
      <c r="AK62" s="119"/>
      <c r="AL62" s="119"/>
      <c r="AM62" s="119"/>
      <c r="AN62" s="119"/>
      <c r="AO62" s="63"/>
    </row>
    <row r="63" spans="2:53" s="30" customFormat="1" ht="12.75" customHeight="1">
      <c r="B63" s="218" t="s">
        <v>85</v>
      </c>
      <c r="C63" s="218"/>
      <c r="D63" s="218"/>
      <c r="E63" s="139"/>
      <c r="F63" s="139"/>
      <c r="G63" s="139"/>
      <c r="H63" s="139"/>
      <c r="I63" s="139"/>
      <c r="J63" s="139"/>
      <c r="K63" s="139"/>
      <c r="L63" s="139"/>
      <c r="M63" s="139"/>
      <c r="N63" s="165"/>
      <c r="O63" s="165"/>
      <c r="P63" s="165"/>
      <c r="Q63" s="138"/>
      <c r="R63" s="138"/>
      <c r="S63" s="138"/>
      <c r="T63" s="138"/>
      <c r="V63" s="63"/>
      <c r="W63" s="161"/>
      <c r="X63" s="110">
        <v>36</v>
      </c>
      <c r="Y63" s="111" t="str">
        <f t="shared" si="18"/>
        <v>Partial/Non-Comply</v>
      </c>
      <c r="Z63" s="112" t="s">
        <v>31</v>
      </c>
      <c r="AA63" s="112">
        <f t="shared" si="13"/>
        <v>0</v>
      </c>
      <c r="AB63" s="112" t="s">
        <v>31</v>
      </c>
      <c r="AC63" s="113">
        <f t="shared" si="14"/>
        <v>0</v>
      </c>
      <c r="AD63" s="113">
        <f t="shared" si="15"/>
        <v>0</v>
      </c>
      <c r="AE63" s="113">
        <f t="shared" si="19"/>
        <v>0</v>
      </c>
      <c r="AF63" s="113">
        <v>3</v>
      </c>
      <c r="AG63" s="113"/>
      <c r="AH63" s="113"/>
      <c r="AI63" s="118"/>
      <c r="AJ63" s="119"/>
      <c r="AK63" s="119"/>
      <c r="AL63" s="119"/>
      <c r="AM63" s="119"/>
      <c r="AN63" s="119"/>
      <c r="AO63" s="63"/>
    </row>
    <row r="64" spans="2:53" s="30" customFormat="1" ht="12.75" customHeight="1">
      <c r="B64" s="164"/>
      <c r="C64" s="164"/>
      <c r="D64" s="164"/>
      <c r="E64" s="139"/>
      <c r="F64" s="139"/>
      <c r="G64" s="139"/>
      <c r="H64" s="139"/>
      <c r="I64" s="139"/>
      <c r="J64" s="139"/>
      <c r="K64" s="139"/>
      <c r="L64" s="139"/>
      <c r="M64" s="139"/>
      <c r="N64" s="165"/>
      <c r="O64" s="165"/>
      <c r="P64" s="165"/>
      <c r="Q64" s="138"/>
      <c r="R64" s="138"/>
      <c r="S64" s="138"/>
      <c r="T64" s="138"/>
      <c r="V64" s="63"/>
      <c r="W64" s="161"/>
      <c r="X64" s="110" t="s">
        <v>24</v>
      </c>
      <c r="Y64" s="111" t="str">
        <f t="shared" si="18"/>
        <v>Partial/Non-Comply</v>
      </c>
      <c r="Z64" s="112" t="s">
        <v>31</v>
      </c>
      <c r="AA64" s="112">
        <f t="shared" si="13"/>
        <v>0</v>
      </c>
      <c r="AB64" s="112" t="s">
        <v>31</v>
      </c>
      <c r="AC64" s="113">
        <f t="shared" si="14"/>
        <v>0</v>
      </c>
      <c r="AD64" s="113">
        <f t="shared" si="15"/>
        <v>0</v>
      </c>
      <c r="AE64" s="113">
        <f t="shared" si="19"/>
        <v>0</v>
      </c>
      <c r="AF64" s="113">
        <v>3</v>
      </c>
      <c r="AG64" s="113"/>
      <c r="AH64" s="113"/>
      <c r="AI64" s="118"/>
      <c r="AJ64" s="119"/>
      <c r="AK64" s="119"/>
      <c r="AL64" s="119"/>
      <c r="AM64" s="119"/>
      <c r="AN64" s="119"/>
      <c r="AO64" s="63"/>
    </row>
    <row r="65" spans="1:72" s="30" customFormat="1" ht="12.75" customHeight="1">
      <c r="B65" s="218" t="s">
        <v>121</v>
      </c>
      <c r="C65" s="218"/>
      <c r="D65" s="218"/>
      <c r="E65" s="139"/>
      <c r="F65" s="139"/>
      <c r="G65" s="139"/>
      <c r="H65" s="139"/>
      <c r="I65" s="139"/>
      <c r="J65" s="139"/>
      <c r="K65" s="139"/>
      <c r="L65" s="139"/>
      <c r="M65" s="139"/>
      <c r="N65" s="139"/>
      <c r="O65" s="163"/>
      <c r="P65" s="163"/>
      <c r="Q65" s="138"/>
      <c r="R65" s="138"/>
      <c r="S65" s="138"/>
      <c r="T65" s="138"/>
      <c r="V65" s="63"/>
      <c r="W65" s="161"/>
      <c r="X65" s="110" t="s">
        <v>25</v>
      </c>
      <c r="Y65" s="111" t="str">
        <f t="shared" si="18"/>
        <v>Partial/Non-Comply</v>
      </c>
      <c r="Z65" s="112" t="s">
        <v>31</v>
      </c>
      <c r="AA65" s="112">
        <f t="shared" si="13"/>
        <v>0</v>
      </c>
      <c r="AB65" s="112" t="s">
        <v>31</v>
      </c>
      <c r="AC65" s="113">
        <f t="shared" si="14"/>
        <v>0</v>
      </c>
      <c r="AD65" s="113">
        <f t="shared" si="15"/>
        <v>0</v>
      </c>
      <c r="AE65" s="113">
        <f t="shared" si="19"/>
        <v>0</v>
      </c>
      <c r="AF65" s="113">
        <v>3</v>
      </c>
      <c r="AG65" s="113"/>
      <c r="AH65" s="113"/>
      <c r="AI65" s="118"/>
      <c r="AJ65" s="119"/>
      <c r="AK65" s="119"/>
      <c r="AL65" s="119"/>
      <c r="AM65" s="119"/>
      <c r="AN65" s="119"/>
      <c r="AO65" s="63"/>
    </row>
    <row r="66" spans="1:72" s="30" customFormat="1" ht="12.75" customHeight="1">
      <c r="B66" s="164"/>
      <c r="C66" s="164"/>
      <c r="D66" s="164"/>
      <c r="E66" s="139"/>
      <c r="F66" s="139"/>
      <c r="G66" s="139"/>
      <c r="H66" s="139"/>
      <c r="I66" s="139"/>
      <c r="J66" s="139"/>
      <c r="K66" s="139"/>
      <c r="L66" s="139"/>
      <c r="M66" s="139"/>
      <c r="N66" s="165"/>
      <c r="O66" s="165"/>
      <c r="P66" s="165"/>
      <c r="Q66" s="138"/>
      <c r="R66" s="138"/>
      <c r="S66" s="138"/>
      <c r="T66" s="138"/>
      <c r="V66" s="63"/>
      <c r="W66" s="161"/>
      <c r="X66" s="110">
        <v>38</v>
      </c>
      <c r="Y66" s="111" t="str">
        <f t="shared" si="18"/>
        <v>Partial/Non-Comply</v>
      </c>
      <c r="Z66" s="112" t="s">
        <v>31</v>
      </c>
      <c r="AA66" s="112">
        <f t="shared" si="13"/>
        <v>0</v>
      </c>
      <c r="AB66" s="112" t="s">
        <v>31</v>
      </c>
      <c r="AC66" s="113">
        <f t="shared" si="14"/>
        <v>0</v>
      </c>
      <c r="AD66" s="113">
        <f t="shared" si="15"/>
        <v>0</v>
      </c>
      <c r="AE66" s="113">
        <f t="shared" si="19"/>
        <v>0</v>
      </c>
      <c r="AF66" s="113">
        <v>3</v>
      </c>
      <c r="AG66" s="113"/>
      <c r="AH66" s="113"/>
      <c r="AI66" s="118"/>
      <c r="AJ66" s="119"/>
      <c r="AK66" s="119"/>
      <c r="AL66" s="119"/>
      <c r="AM66" s="119"/>
      <c r="AN66" s="119"/>
      <c r="AO66" s="63"/>
    </row>
    <row r="67" spans="1:72" s="30" customFormat="1" ht="12.75" customHeight="1">
      <c r="B67" s="218" t="s">
        <v>86</v>
      </c>
      <c r="C67" s="218"/>
      <c r="D67" s="218"/>
      <c r="E67" s="139"/>
      <c r="F67" s="139"/>
      <c r="G67" s="139"/>
      <c r="H67" s="139"/>
      <c r="I67" s="139"/>
      <c r="J67" s="139"/>
      <c r="K67" s="139"/>
      <c r="L67" s="139"/>
      <c r="M67" s="139"/>
      <c r="N67" s="138"/>
      <c r="O67" s="138"/>
      <c r="P67" s="138"/>
      <c r="Q67" s="138"/>
      <c r="R67" s="138"/>
      <c r="S67" s="138"/>
      <c r="T67" s="138"/>
      <c r="V67" s="63"/>
      <c r="W67" s="156" t="s">
        <v>21</v>
      </c>
      <c r="X67" s="157" t="s">
        <v>92</v>
      </c>
      <c r="Y67" s="158"/>
      <c r="Z67" s="159"/>
      <c r="AA67" s="159"/>
      <c r="AB67" s="159"/>
      <c r="AC67" s="159"/>
      <c r="AD67" s="159"/>
      <c r="AE67" s="159"/>
      <c r="AF67" s="159"/>
      <c r="AG67" s="159"/>
      <c r="AH67" s="159"/>
      <c r="AI67" s="159"/>
      <c r="AJ67" s="160"/>
      <c r="AK67" s="160"/>
      <c r="AL67" s="160"/>
      <c r="AM67" s="160"/>
      <c r="AN67" s="160"/>
      <c r="AO67" s="63"/>
    </row>
    <row r="68" spans="1:72" s="30" customFormat="1" ht="12.75" customHeight="1">
      <c r="B68" s="139"/>
      <c r="C68" s="139"/>
      <c r="D68" s="139"/>
      <c r="E68" s="139"/>
      <c r="F68" s="139"/>
      <c r="G68" s="139"/>
      <c r="H68" s="139"/>
      <c r="I68" s="139"/>
      <c r="J68" s="139"/>
      <c r="K68" s="139"/>
      <c r="L68" s="139"/>
      <c r="M68" s="139"/>
      <c r="N68" s="138"/>
      <c r="O68" s="138"/>
      <c r="P68" s="138"/>
      <c r="Q68" s="138"/>
      <c r="R68" s="138"/>
      <c r="S68" s="139"/>
      <c r="T68" s="139"/>
      <c r="V68" s="63"/>
      <c r="W68" s="161"/>
      <c r="X68" s="110">
        <v>39</v>
      </c>
      <c r="Y68" s="111" t="str">
        <f>VLOOKUP(AD68,$T$9:$U$15,2,FALSE)</f>
        <v>Partial/Non-Comply</v>
      </c>
      <c r="Z68" s="112" t="s">
        <v>31</v>
      </c>
      <c r="AA68" s="112">
        <f t="shared" si="13"/>
        <v>0</v>
      </c>
      <c r="AB68" s="112" t="s">
        <v>31</v>
      </c>
      <c r="AC68" s="113">
        <f t="shared" si="14"/>
        <v>0</v>
      </c>
      <c r="AD68" s="113">
        <f t="shared" si="15"/>
        <v>0</v>
      </c>
      <c r="AE68" s="113">
        <f>AD68</f>
        <v>0</v>
      </c>
      <c r="AF68" s="113">
        <v>3</v>
      </c>
      <c r="AG68" s="113"/>
      <c r="AH68" s="113"/>
      <c r="AI68" s="118"/>
      <c r="AJ68" s="119"/>
      <c r="AK68" s="119"/>
      <c r="AL68" s="119"/>
      <c r="AM68" s="119"/>
      <c r="AN68" s="119"/>
      <c r="AO68" s="63"/>
    </row>
    <row r="69" spans="1:72" s="30" customFormat="1" ht="12.75" customHeight="1">
      <c r="B69" s="218" t="s">
        <v>87</v>
      </c>
      <c r="C69" s="218"/>
      <c r="D69" s="218"/>
      <c r="E69" s="139"/>
      <c r="F69" s="139"/>
      <c r="G69" s="139"/>
      <c r="H69" s="139"/>
      <c r="I69" s="139"/>
      <c r="J69" s="139"/>
      <c r="K69" s="139"/>
      <c r="L69" s="139"/>
      <c r="M69" s="139"/>
      <c r="N69" s="139"/>
      <c r="O69" s="139"/>
      <c r="P69" s="139"/>
      <c r="Q69" s="139"/>
      <c r="R69" s="139"/>
      <c r="S69" s="139"/>
      <c r="T69" s="139"/>
      <c r="V69" s="63"/>
      <c r="W69" s="161" t="s">
        <v>26</v>
      </c>
      <c r="X69" s="157" t="s">
        <v>95</v>
      </c>
      <c r="Y69" s="158"/>
      <c r="Z69" s="159"/>
      <c r="AA69" s="159"/>
      <c r="AB69" s="159"/>
      <c r="AC69" s="159"/>
      <c r="AD69" s="159"/>
      <c r="AE69" s="159"/>
      <c r="AF69" s="159"/>
      <c r="AG69" s="159"/>
      <c r="AH69" s="159"/>
      <c r="AI69" s="159"/>
      <c r="AJ69" s="160"/>
      <c r="AK69" s="160"/>
      <c r="AL69" s="160"/>
      <c r="AM69" s="160"/>
      <c r="AN69" s="160"/>
      <c r="AO69" s="63"/>
    </row>
    <row r="70" spans="1:72" s="30" customFormat="1" ht="12.75" customHeight="1">
      <c r="B70" s="164"/>
      <c r="C70" s="164"/>
      <c r="D70" s="164"/>
      <c r="E70" s="139"/>
      <c r="F70" s="139"/>
      <c r="G70" s="139"/>
      <c r="H70" s="139"/>
      <c r="I70" s="139"/>
      <c r="J70" s="139"/>
      <c r="K70" s="139"/>
      <c r="L70" s="139"/>
      <c r="M70" s="139"/>
      <c r="N70" s="139"/>
      <c r="O70" s="139"/>
      <c r="P70" s="139"/>
      <c r="Q70" s="139"/>
      <c r="R70" s="139"/>
      <c r="S70" s="139"/>
      <c r="T70" s="139"/>
      <c r="V70" s="63"/>
      <c r="W70" s="161"/>
      <c r="X70" s="110">
        <v>40</v>
      </c>
      <c r="Y70" s="111" t="str">
        <f>VLOOKUP(AD70,$T$9:$U$15,2,FALSE)</f>
        <v>Partial/Non-Comply</v>
      </c>
      <c r="Z70" s="112" t="s">
        <v>31</v>
      </c>
      <c r="AA70" s="112">
        <f t="shared" si="13"/>
        <v>0</v>
      </c>
      <c r="AB70" s="112" t="s">
        <v>31</v>
      </c>
      <c r="AC70" s="113">
        <f t="shared" si="14"/>
        <v>0</v>
      </c>
      <c r="AD70" s="113">
        <f t="shared" si="15"/>
        <v>0</v>
      </c>
      <c r="AE70" s="113">
        <f>AD70</f>
        <v>0</v>
      </c>
      <c r="AF70" s="113">
        <v>3</v>
      </c>
      <c r="AG70" s="113"/>
      <c r="AH70" s="113"/>
      <c r="AI70" s="118"/>
      <c r="AJ70" s="119"/>
      <c r="AK70" s="119"/>
      <c r="AL70" s="119"/>
      <c r="AM70" s="119"/>
      <c r="AN70" s="119"/>
      <c r="AO70" s="63"/>
    </row>
    <row r="71" spans="1:72" s="30" customFormat="1" ht="12.75" customHeight="1">
      <c r="B71" s="218" t="s">
        <v>125</v>
      </c>
      <c r="C71" s="218"/>
      <c r="D71" s="218"/>
      <c r="E71" s="139"/>
      <c r="F71" s="139"/>
      <c r="G71" s="139"/>
      <c r="H71" s="139"/>
      <c r="I71" s="139"/>
      <c r="J71" s="139"/>
      <c r="K71" s="139"/>
      <c r="L71" s="139"/>
      <c r="M71" s="139"/>
      <c r="N71" s="139"/>
      <c r="O71" s="139"/>
      <c r="P71" s="139"/>
      <c r="Q71" s="139"/>
      <c r="R71" s="139"/>
      <c r="S71" s="139"/>
      <c r="T71" s="139"/>
      <c r="V71" s="63"/>
      <c r="W71" s="166">
        <v>3.5</v>
      </c>
      <c r="X71" s="167" t="s">
        <v>5</v>
      </c>
      <c r="Y71" s="168"/>
      <c r="Z71" s="169"/>
      <c r="AA71" s="169"/>
      <c r="AB71" s="169"/>
      <c r="AC71" s="169"/>
      <c r="AD71" s="169"/>
      <c r="AE71" s="169"/>
      <c r="AF71" s="169"/>
      <c r="AG71" s="169"/>
      <c r="AH71" s="169"/>
      <c r="AI71" s="170"/>
      <c r="AJ71" s="171"/>
      <c r="AK71" s="171"/>
      <c r="AL71" s="171"/>
      <c r="AM71" s="171"/>
      <c r="AN71" s="171"/>
      <c r="AO71" s="63"/>
    </row>
    <row r="72" spans="1:72" s="30" customFormat="1" ht="12.75" customHeight="1">
      <c r="B72" s="139"/>
      <c r="C72" s="139"/>
      <c r="D72" s="139"/>
      <c r="E72" s="139"/>
      <c r="F72" s="139"/>
      <c r="G72" s="139"/>
      <c r="H72" s="139"/>
      <c r="I72" s="139"/>
      <c r="J72" s="139"/>
      <c r="K72" s="139"/>
      <c r="L72" s="139"/>
      <c r="M72" s="139"/>
      <c r="N72" s="139"/>
      <c r="O72" s="139"/>
      <c r="P72" s="139"/>
      <c r="Q72" s="139"/>
      <c r="R72" s="139"/>
      <c r="V72" s="63"/>
      <c r="W72" s="172"/>
      <c r="X72" s="110">
        <v>41</v>
      </c>
      <c r="Y72" s="173" t="str">
        <f>VLOOKUP(AD72,$T$9:$U$15,2,FALSE)</f>
        <v>Partial/Non-Comply</v>
      </c>
      <c r="Z72" s="112" t="s">
        <v>31</v>
      </c>
      <c r="AA72" s="112">
        <f t="shared" si="13"/>
        <v>0</v>
      </c>
      <c r="AB72" s="112" t="s">
        <v>31</v>
      </c>
      <c r="AC72" s="113">
        <f t="shared" si="14"/>
        <v>0</v>
      </c>
      <c r="AD72" s="113">
        <f t="shared" si="15"/>
        <v>0</v>
      </c>
      <c r="AE72" s="113">
        <f>AD72</f>
        <v>0</v>
      </c>
      <c r="AF72" s="113">
        <v>3</v>
      </c>
      <c r="AG72" s="113"/>
      <c r="AH72" s="113"/>
      <c r="AI72" s="118"/>
      <c r="AJ72" s="119"/>
      <c r="AK72" s="119"/>
      <c r="AL72" s="119"/>
      <c r="AM72" s="119"/>
      <c r="AN72" s="119"/>
      <c r="AO72" s="63"/>
    </row>
    <row r="73" spans="1:72" s="30" customFormat="1">
      <c r="C73" s="38"/>
      <c r="D73" s="38"/>
      <c r="E73" s="38"/>
      <c r="V73" s="63"/>
      <c r="W73" s="32"/>
      <c r="X73" s="64"/>
      <c r="Y73" s="92"/>
      <c r="Z73" s="32"/>
      <c r="AA73" s="32"/>
      <c r="AB73" s="32"/>
      <c r="AC73" s="32"/>
      <c r="AD73" s="32"/>
      <c r="AE73" s="32"/>
      <c r="AF73" s="32"/>
      <c r="AG73" s="32"/>
      <c r="AH73" s="32"/>
      <c r="AI73" s="39"/>
      <c r="AJ73" s="39"/>
      <c r="AK73" s="39"/>
      <c r="AL73" s="65"/>
      <c r="AM73" s="65"/>
      <c r="AN73" s="36"/>
      <c r="AO73" s="63"/>
    </row>
    <row r="74" spans="1:72" s="30" customFormat="1" ht="12.75" customHeight="1">
      <c r="V74" s="63"/>
      <c r="W74" s="32"/>
      <c r="X74" s="64"/>
      <c r="Y74" s="92"/>
      <c r="Z74" s="32"/>
      <c r="AA74" s="32"/>
      <c r="AB74" s="32"/>
      <c r="AC74" s="32"/>
      <c r="AD74" s="32"/>
      <c r="AE74" s="32"/>
      <c r="AF74" s="32"/>
      <c r="AG74" s="32"/>
      <c r="AH74" s="32"/>
      <c r="AI74" s="39"/>
      <c r="AJ74" s="39"/>
      <c r="AK74" s="39"/>
      <c r="AL74" s="65"/>
      <c r="AM74" s="65"/>
      <c r="AN74" s="36"/>
      <c r="AO74" s="63"/>
      <c r="BB74" s="32"/>
      <c r="BC74" s="32"/>
      <c r="BD74" s="32"/>
      <c r="BE74" s="32"/>
      <c r="BF74" s="32"/>
      <c r="BG74" s="32"/>
      <c r="BH74" s="32"/>
      <c r="BI74" s="32"/>
    </row>
    <row r="75" spans="1:72" s="42" customFormat="1" ht="13.5" customHeight="1" thickBot="1">
      <c r="A75" s="30"/>
      <c r="B75" s="30"/>
      <c r="C75" s="30"/>
      <c r="D75" s="30"/>
      <c r="E75" s="30"/>
      <c r="F75" s="30"/>
      <c r="G75" s="30"/>
      <c r="H75" s="30"/>
      <c r="I75" s="30"/>
      <c r="J75" s="30"/>
      <c r="K75" s="30"/>
      <c r="L75" s="30"/>
      <c r="M75" s="30"/>
      <c r="N75" s="30"/>
      <c r="O75" s="30"/>
      <c r="P75" s="30"/>
      <c r="Q75" s="30"/>
      <c r="R75" s="30"/>
      <c r="S75" s="30"/>
      <c r="T75" s="30"/>
      <c r="U75" s="30"/>
      <c r="V75" s="63"/>
      <c r="W75" s="32"/>
      <c r="X75" s="64"/>
      <c r="Y75" s="92"/>
      <c r="Z75" s="32"/>
      <c r="AA75" s="32"/>
      <c r="AB75" s="32"/>
      <c r="AC75" s="32"/>
      <c r="AD75" s="32"/>
      <c r="AE75" s="32"/>
      <c r="AF75" s="32"/>
      <c r="AG75" s="40"/>
      <c r="AH75" s="40"/>
      <c r="AI75" s="41"/>
      <c r="AJ75" s="41"/>
      <c r="AK75" s="41"/>
      <c r="AL75" s="68"/>
      <c r="AM75" s="68"/>
      <c r="AN75" s="69"/>
      <c r="AO75" s="74"/>
      <c r="BB75" s="40"/>
      <c r="BC75" s="40"/>
      <c r="BD75" s="40"/>
      <c r="BE75" s="40"/>
      <c r="BF75" s="40"/>
      <c r="BG75" s="40"/>
      <c r="BH75" s="40"/>
      <c r="BI75" s="40"/>
    </row>
    <row r="76" spans="1:72" ht="51.75" customHeight="1" thickBot="1">
      <c r="W76" s="30"/>
      <c r="AF76" s="212"/>
      <c r="AG76" s="213"/>
      <c r="AH76" s="213"/>
      <c r="AI76" s="214"/>
      <c r="AJ76" s="214"/>
      <c r="AK76" s="211"/>
      <c r="AP76" s="174" t="s">
        <v>73</v>
      </c>
      <c r="AQ76" s="175" t="s">
        <v>38</v>
      </c>
      <c r="AR76" s="175" t="s">
        <v>77</v>
      </c>
      <c r="AS76" s="175" t="s">
        <v>78</v>
      </c>
      <c r="AT76" s="175" t="s">
        <v>137</v>
      </c>
      <c r="AU76" s="176" t="s">
        <v>136</v>
      </c>
      <c r="AV76" s="56" t="s">
        <v>74</v>
      </c>
      <c r="AW76" s="56" t="s">
        <v>83</v>
      </c>
      <c r="AX76" s="56" t="s">
        <v>98</v>
      </c>
      <c r="BA76" s="57"/>
      <c r="BB76" s="57"/>
      <c r="BC76" s="57"/>
      <c r="BD76" s="45"/>
      <c r="BH76" s="45"/>
      <c r="BI76" s="45"/>
      <c r="BJ76" s="45"/>
      <c r="BK76" s="45"/>
      <c r="BL76" s="45"/>
      <c r="BM76" s="45"/>
    </row>
    <row r="77" spans="1:72" ht="36" customHeight="1">
      <c r="W77" s="30"/>
      <c r="AE77" s="65"/>
      <c r="AF77" s="215"/>
      <c r="AG77" s="66" t="s">
        <v>66</v>
      </c>
      <c r="AH77" s="48"/>
      <c r="AI77" s="48"/>
      <c r="AJ77" s="48"/>
      <c r="AK77" s="207"/>
      <c r="AL77" s="71"/>
      <c r="AM77" s="71"/>
      <c r="AP77" s="59">
        <v>1</v>
      </c>
      <c r="AQ77" s="56" t="str">
        <f>Y4</f>
        <v>Partial/Non-Comply</v>
      </c>
      <c r="AR77" s="61" t="str">
        <f>Z4</f>
        <v>Developing</v>
      </c>
      <c r="AS77" s="61" t="str">
        <f>AB4</f>
        <v>Optimising</v>
      </c>
      <c r="AT77" s="177">
        <f>AE4</f>
        <v>2</v>
      </c>
      <c r="AU77" s="177">
        <f>AF4</f>
        <v>3</v>
      </c>
      <c r="AV77" s="56">
        <f>AG4</f>
        <v>0</v>
      </c>
      <c r="AW77" s="56">
        <f>AH4</f>
        <v>0</v>
      </c>
      <c r="AX77" s="56" t="str">
        <f t="shared" ref="AX77:AX123" si="20">CONCATENATE(AQ77,AW77)</f>
        <v>Partial/Non-Comply0</v>
      </c>
      <c r="BA77" s="57"/>
      <c r="BB77" s="57"/>
      <c r="BC77" s="57"/>
      <c r="BD77" s="45"/>
      <c r="BH77" s="47"/>
      <c r="BL77" s="47"/>
      <c r="BP77" s="47"/>
      <c r="BT77" s="47"/>
    </row>
    <row r="78" spans="1:72" ht="12.75" customHeight="1">
      <c r="W78" s="30"/>
      <c r="AE78" s="65"/>
      <c r="AF78" s="215"/>
      <c r="AG78" s="48"/>
      <c r="AH78" s="48"/>
      <c r="AI78" s="48"/>
      <c r="AJ78" s="48"/>
      <c r="AK78" s="207"/>
      <c r="AL78" s="71"/>
      <c r="AM78" s="71"/>
      <c r="AP78" s="59">
        <v>2</v>
      </c>
      <c r="AQ78" s="56" t="str">
        <f>Y6</f>
        <v>Comply</v>
      </c>
      <c r="AR78" s="61" t="str">
        <f>Z6</f>
        <v>Optimising</v>
      </c>
      <c r="AS78" s="61" t="str">
        <f t="shared" ref="AS78:AS79" si="21">AB6</f>
        <v>Optimising</v>
      </c>
      <c r="AT78" s="177">
        <f t="shared" ref="AT78:AW79" si="22">AE6</f>
        <v>4</v>
      </c>
      <c r="AU78" s="177">
        <f t="shared" si="22"/>
        <v>3</v>
      </c>
      <c r="AV78" s="56">
        <f t="shared" si="22"/>
        <v>0</v>
      </c>
      <c r="AW78" s="56">
        <f t="shared" si="22"/>
        <v>0</v>
      </c>
      <c r="AX78" s="56" t="str">
        <f t="shared" si="20"/>
        <v>Comply0</v>
      </c>
      <c r="BA78" s="57" t="s">
        <v>124</v>
      </c>
      <c r="BB78" s="57" t="e">
        <f>ROUND((AVERAGE(#REF!,AT78)),0)</f>
        <v>#REF!</v>
      </c>
      <c r="BC78" s="57" t="e">
        <f>ROUND((AVERAGE(BB78:BB87)),0)</f>
        <v>#REF!</v>
      </c>
      <c r="BD78" s="45"/>
      <c r="BH78" s="47"/>
      <c r="BL78" s="47"/>
      <c r="BP78" s="47"/>
      <c r="BT78" s="47"/>
    </row>
    <row r="79" spans="1:72" ht="13.5" customHeight="1">
      <c r="W79" s="30"/>
      <c r="AE79" s="65"/>
      <c r="AF79" s="215"/>
      <c r="AG79" s="48"/>
      <c r="AH79" s="48"/>
      <c r="AI79" s="48"/>
      <c r="AJ79" s="48"/>
      <c r="AK79" s="207"/>
      <c r="AL79" s="71"/>
      <c r="AM79" s="71"/>
      <c r="AP79" s="59">
        <v>3</v>
      </c>
      <c r="AQ79" s="56" t="str">
        <f>Y7</f>
        <v>Comply</v>
      </c>
      <c r="AR79" s="61" t="str">
        <f>Z7</f>
        <v>Optimising</v>
      </c>
      <c r="AS79" s="61" t="str">
        <f t="shared" si="21"/>
        <v>Optimising</v>
      </c>
      <c r="AT79" s="177">
        <f t="shared" si="22"/>
        <v>4</v>
      </c>
      <c r="AU79" s="177">
        <f t="shared" si="22"/>
        <v>3</v>
      </c>
      <c r="AV79" s="56">
        <f t="shared" si="22"/>
        <v>0</v>
      </c>
      <c r="AW79" s="56">
        <f t="shared" si="22"/>
        <v>0</v>
      </c>
      <c r="AX79" s="56" t="str">
        <f t="shared" si="20"/>
        <v>Comply0</v>
      </c>
      <c r="BA79" s="57" t="s">
        <v>96</v>
      </c>
      <c r="BB79" s="57" t="e">
        <f>ROUND((AVERAGE(#REF!,AT78:AT79)),0)</f>
        <v>#REF!</v>
      </c>
      <c r="BC79" s="57"/>
      <c r="BD79" s="45"/>
      <c r="BH79" s="47"/>
      <c r="BL79" s="47"/>
      <c r="BP79" s="47"/>
      <c r="BT79" s="47"/>
    </row>
    <row r="80" spans="1:72" ht="34.9">
      <c r="W80" s="30"/>
      <c r="AF80" s="215"/>
      <c r="AG80" s="48" t="s">
        <v>70</v>
      </c>
      <c r="AH80" s="48" t="s">
        <v>1</v>
      </c>
      <c r="AI80" s="48"/>
      <c r="AJ80" s="48"/>
      <c r="AK80" s="207"/>
      <c r="AL80" s="71"/>
      <c r="AM80" s="71"/>
      <c r="AP80" s="59">
        <v>4</v>
      </c>
      <c r="AQ80" s="60" t="str">
        <f>Y9</f>
        <v>Unassessed</v>
      </c>
      <c r="AR80" s="61" t="str">
        <f>Z9</f>
        <v>Awareness</v>
      </c>
      <c r="AS80" s="61" t="str">
        <f t="shared" ref="AS80:AS81" si="23">AB9</f>
        <v>Unassessed</v>
      </c>
      <c r="AT80" s="177" t="str">
        <f t="shared" ref="AT80:AW81" si="24">AE9</f>
        <v>U/A</v>
      </c>
      <c r="AU80" s="177">
        <f t="shared" si="24"/>
        <v>3</v>
      </c>
      <c r="AV80" s="56">
        <f t="shared" si="24"/>
        <v>0</v>
      </c>
      <c r="AW80" s="56">
        <f t="shared" si="24"/>
        <v>0</v>
      </c>
      <c r="AX80" s="56" t="str">
        <f t="shared" si="20"/>
        <v>Unassessed0</v>
      </c>
      <c r="BA80" s="57" t="s">
        <v>119</v>
      </c>
      <c r="BB80" s="57" t="e">
        <f>ROUND((AVERAGE(#REF!,AT80:AT81)),0)</f>
        <v>#REF!</v>
      </c>
      <c r="BC80" s="57"/>
      <c r="BD80" s="45"/>
      <c r="BH80" s="49"/>
      <c r="BL80" s="49"/>
      <c r="BP80" s="49"/>
      <c r="BT80" s="49"/>
    </row>
    <row r="81" spans="23:75" ht="12.75" customHeight="1">
      <c r="W81" s="30"/>
      <c r="AF81" s="212"/>
      <c r="AG81" s="50" t="s">
        <v>49</v>
      </c>
      <c r="AH81" s="51">
        <f>COUNTIF(AQ$77:AQ$123,AG81)</f>
        <v>8</v>
      </c>
      <c r="AI81" s="52">
        <f>AH81/SUM($AH$81:$AH$84)</f>
        <v>0.1702127659574468</v>
      </c>
      <c r="AJ81" s="72"/>
      <c r="AK81" s="208"/>
      <c r="AL81" s="71"/>
      <c r="AM81" s="71"/>
      <c r="AP81" s="59">
        <v>5</v>
      </c>
      <c r="AQ81" s="56" t="str">
        <f>Y10</f>
        <v>Unassessed</v>
      </c>
      <c r="AR81" s="61" t="str">
        <f>Z10</f>
        <v>Unassessed</v>
      </c>
      <c r="AS81" s="61" t="str">
        <f t="shared" si="23"/>
        <v>Unassessed</v>
      </c>
      <c r="AT81" s="177" t="str">
        <f t="shared" si="24"/>
        <v>U/A</v>
      </c>
      <c r="AU81" s="177">
        <f t="shared" si="24"/>
        <v>3</v>
      </c>
      <c r="AV81" s="56">
        <f t="shared" si="24"/>
        <v>0</v>
      </c>
      <c r="AW81" s="56">
        <f t="shared" si="24"/>
        <v>0</v>
      </c>
      <c r="AX81" s="56" t="str">
        <f t="shared" si="20"/>
        <v>Unassessed0</v>
      </c>
      <c r="BA81" s="57" t="s">
        <v>84</v>
      </c>
      <c r="BB81" s="57" t="e">
        <f>ROUND((AVERAGE(#REF!,AT82:AT86)),0)</f>
        <v>#REF!</v>
      </c>
      <c r="BC81" s="57"/>
      <c r="BD81" s="45"/>
      <c r="BH81" s="47"/>
      <c r="BL81" s="47"/>
      <c r="BP81" s="47"/>
      <c r="BT81" s="47"/>
    </row>
    <row r="82" spans="23:75" ht="12.75" customHeight="1">
      <c r="W82" s="30"/>
      <c r="AF82" s="212"/>
      <c r="AG82" s="44" t="s">
        <v>281</v>
      </c>
      <c r="AH82" s="53">
        <f>COUNTIF(AQ$77:AQ$123,AG82)</f>
        <v>34</v>
      </c>
      <c r="AI82" s="54">
        <f>AH82/SUM($AH$81:$AH$84)</f>
        <v>0.72340425531914898</v>
      </c>
      <c r="AJ82" s="73"/>
      <c r="AK82" s="209"/>
      <c r="AL82" s="71"/>
      <c r="AM82" s="71"/>
      <c r="AP82" s="59">
        <v>6</v>
      </c>
      <c r="AQ82" s="56" t="str">
        <f t="shared" ref="AQ82:AR86" si="25">Y12</f>
        <v>Comply</v>
      </c>
      <c r="AR82" s="61" t="str">
        <f t="shared" si="25"/>
        <v>Optimising</v>
      </c>
      <c r="AS82" s="61" t="str">
        <f t="shared" ref="AS82:AS86" si="26">AB12</f>
        <v>Optimising</v>
      </c>
      <c r="AT82" s="177">
        <f>AE12</f>
        <v>4</v>
      </c>
      <c r="AU82" s="177">
        <f>AF12</f>
        <v>3</v>
      </c>
      <c r="AV82" s="56">
        <f t="shared" ref="AV82:AW86" si="27">AG12</f>
        <v>0</v>
      </c>
      <c r="AW82" s="56">
        <f t="shared" si="27"/>
        <v>0</v>
      </c>
      <c r="AX82" s="56" t="str">
        <f t="shared" si="20"/>
        <v>Comply0</v>
      </c>
      <c r="BA82" s="57" t="s">
        <v>123</v>
      </c>
      <c r="BB82" s="57" t="e">
        <f>ROUND((AVERAGE(#REF!,AT87)),0)</f>
        <v>#REF!</v>
      </c>
      <c r="BC82" s="57"/>
      <c r="BD82" s="45"/>
      <c r="BH82" s="47"/>
      <c r="BL82" s="47"/>
      <c r="BP82" s="47"/>
      <c r="BT82" s="47"/>
    </row>
    <row r="83" spans="23:75" ht="12.75" customHeight="1">
      <c r="AF83" s="212"/>
      <c r="AG83" s="44" t="s">
        <v>39</v>
      </c>
      <c r="AH83" s="53">
        <f>COUNTIF(AQ$77:AQ$123,AG83)</f>
        <v>1</v>
      </c>
      <c r="AI83" s="54">
        <f>AH83/SUM($AH$81:$AH$84)</f>
        <v>2.1276595744680851E-2</v>
      </c>
      <c r="AJ83" s="73"/>
      <c r="AK83" s="209"/>
      <c r="AL83" s="71"/>
      <c r="AM83" s="71"/>
      <c r="AP83" s="59">
        <v>7</v>
      </c>
      <c r="AQ83" s="56" t="str">
        <f t="shared" si="25"/>
        <v>Unassessed</v>
      </c>
      <c r="AR83" s="61" t="str">
        <f t="shared" si="25"/>
        <v>Unassessed</v>
      </c>
      <c r="AS83" s="61" t="str">
        <f t="shared" si="26"/>
        <v>Unassessed</v>
      </c>
      <c r="AT83" s="177" t="str">
        <f>AE13</f>
        <v>U/A</v>
      </c>
      <c r="AU83" s="177">
        <f>AF13</f>
        <v>3</v>
      </c>
      <c r="AV83" s="56">
        <f t="shared" si="27"/>
        <v>0</v>
      </c>
      <c r="AW83" s="56">
        <f t="shared" si="27"/>
        <v>0</v>
      </c>
      <c r="AX83" s="56" t="str">
        <f t="shared" si="20"/>
        <v>Unassessed0</v>
      </c>
      <c r="BA83" s="57" t="s">
        <v>85</v>
      </c>
      <c r="BB83" s="57" t="e">
        <f>ROUND((AVERAGE(#REF!,AT88:AT91)),0)</f>
        <v>#REF!</v>
      </c>
      <c r="BC83" s="57"/>
      <c r="BD83" s="45"/>
      <c r="BH83" s="47"/>
      <c r="BL83" s="47"/>
      <c r="BP83" s="47"/>
      <c r="BT83" s="47"/>
    </row>
    <row r="84" spans="23:75" ht="23.25">
      <c r="AF84" s="212"/>
      <c r="AG84" s="44" t="s">
        <v>51</v>
      </c>
      <c r="AH84" s="53">
        <f>COUNTIF(AQ$77:AQ$123,AG84)</f>
        <v>4</v>
      </c>
      <c r="AI84" s="54">
        <f>AH84/SUM($AH$81:$AH$84)</f>
        <v>8.5106382978723402E-2</v>
      </c>
      <c r="AJ84" s="73"/>
      <c r="AK84" s="209"/>
      <c r="AL84" s="71"/>
      <c r="AM84" s="71"/>
      <c r="AP84" s="59">
        <v>8</v>
      </c>
      <c r="AQ84" s="56" t="str">
        <f t="shared" si="25"/>
        <v>Partial/Non-Comply</v>
      </c>
      <c r="AR84" s="61" t="str">
        <f t="shared" si="25"/>
        <v>Innocence</v>
      </c>
      <c r="AS84" s="61" t="str">
        <f t="shared" si="26"/>
        <v>Competence</v>
      </c>
      <c r="AT84" s="177">
        <f t="shared" ref="AT84:AU86" si="28">AE14</f>
        <v>0</v>
      </c>
      <c r="AU84" s="177">
        <f t="shared" si="28"/>
        <v>3</v>
      </c>
      <c r="AV84" s="56">
        <f t="shared" si="27"/>
        <v>0</v>
      </c>
      <c r="AW84" s="56">
        <f t="shared" si="27"/>
        <v>0</v>
      </c>
      <c r="AX84" s="56" t="str">
        <f t="shared" si="20"/>
        <v>Partial/Non-Comply0</v>
      </c>
      <c r="BA84" s="57" t="s">
        <v>121</v>
      </c>
      <c r="BB84" s="57" t="e">
        <f>ROUND((AVERAGE(#REF!,AT92:AT94)),0)</f>
        <v>#REF!</v>
      </c>
      <c r="BC84" s="57"/>
      <c r="BD84" s="45"/>
      <c r="BH84" s="47"/>
      <c r="BL84" s="47"/>
      <c r="BP84" s="47"/>
      <c r="BT84" s="47"/>
      <c r="BU84" s="47"/>
      <c r="BV84" s="47"/>
      <c r="BW84" s="47"/>
    </row>
    <row r="85" spans="23:75" ht="12.75" customHeight="1">
      <c r="AF85" s="212"/>
      <c r="AH85" s="67">
        <f>SUM(AH81:AH84)</f>
        <v>47</v>
      </c>
      <c r="AI85" s="55">
        <f>AH85/SUM($AH$81:$AH$84)</f>
        <v>1</v>
      </c>
      <c r="AK85" s="210"/>
      <c r="AL85" s="71"/>
      <c r="AM85" s="71"/>
      <c r="AP85" s="59">
        <v>9</v>
      </c>
      <c r="AQ85" s="56" t="str">
        <f t="shared" si="25"/>
        <v>Partial/Non-Comply</v>
      </c>
      <c r="AR85" s="61" t="str">
        <f t="shared" si="25"/>
        <v>Innocence</v>
      </c>
      <c r="AS85" s="61" t="str">
        <f t="shared" si="26"/>
        <v>Optimising</v>
      </c>
      <c r="AT85" s="177">
        <f t="shared" si="28"/>
        <v>0</v>
      </c>
      <c r="AU85" s="177">
        <f t="shared" si="28"/>
        <v>3</v>
      </c>
      <c r="AV85" s="56">
        <f t="shared" si="27"/>
        <v>0</v>
      </c>
      <c r="AW85" s="56">
        <f t="shared" si="27"/>
        <v>0</v>
      </c>
      <c r="AX85" s="56" t="str">
        <f t="shared" si="20"/>
        <v>Partial/Non-Comply0</v>
      </c>
      <c r="BA85" s="57" t="s">
        <v>86</v>
      </c>
      <c r="BB85" s="57" t="e">
        <f>ROUND((AVERAGE(#REF!,AT95)),0)</f>
        <v>#REF!</v>
      </c>
      <c r="BC85" s="57"/>
      <c r="BD85" s="45"/>
      <c r="BH85" s="47"/>
      <c r="BL85" s="47"/>
      <c r="BP85" s="47"/>
      <c r="BT85" s="47"/>
      <c r="BU85" s="47"/>
      <c r="BV85" s="47"/>
      <c r="BW85" s="47"/>
    </row>
    <row r="86" spans="23:75" ht="23.25">
      <c r="AF86" s="212"/>
      <c r="AK86" s="210"/>
      <c r="AP86" s="59">
        <v>10</v>
      </c>
      <c r="AQ86" s="56" t="str">
        <f t="shared" si="25"/>
        <v>Partial/Non-Comply</v>
      </c>
      <c r="AR86" s="61" t="str">
        <f t="shared" si="25"/>
        <v>Innocence</v>
      </c>
      <c r="AS86" s="61" t="str">
        <f t="shared" si="26"/>
        <v>Optimising</v>
      </c>
      <c r="AT86" s="177">
        <f t="shared" si="28"/>
        <v>0</v>
      </c>
      <c r="AU86" s="177">
        <f t="shared" si="28"/>
        <v>3</v>
      </c>
      <c r="AV86" s="56">
        <f t="shared" si="27"/>
        <v>0</v>
      </c>
      <c r="AW86" s="56">
        <f t="shared" si="27"/>
        <v>0</v>
      </c>
      <c r="AX86" s="56" t="str">
        <f t="shared" si="20"/>
        <v>Partial/Non-Comply0</v>
      </c>
      <c r="BA86" s="57" t="s">
        <v>87</v>
      </c>
      <c r="BB86" s="57" t="e">
        <f>ROUND((AVERAGE(#REF!,AT96:AT97)),0)</f>
        <v>#REF!</v>
      </c>
      <c r="BC86" s="57"/>
      <c r="BD86" s="45"/>
      <c r="BH86" s="47"/>
      <c r="BL86" s="47"/>
      <c r="BP86" s="47"/>
      <c r="BT86" s="47"/>
      <c r="BU86" s="47"/>
      <c r="BV86" s="47"/>
      <c r="BW86" s="47"/>
    </row>
    <row r="87" spans="23:75" ht="12.75">
      <c r="AF87" s="212"/>
      <c r="AG87" s="216"/>
      <c r="AH87" s="216"/>
      <c r="AI87" s="217"/>
      <c r="AJ87" s="217"/>
      <c r="AP87" s="58">
        <v>11</v>
      </c>
      <c r="AQ87" s="56" t="str">
        <f>Y18</f>
        <v>Comply</v>
      </c>
      <c r="AR87" s="61" t="str">
        <f>Z18</f>
        <v>Optimising</v>
      </c>
      <c r="AS87" s="61" t="str">
        <f>AB18</f>
        <v>Optimising</v>
      </c>
      <c r="AT87" s="177">
        <f>AE18</f>
        <v>4</v>
      </c>
      <c r="AU87" s="177">
        <f>AF18</f>
        <v>3</v>
      </c>
      <c r="AV87" s="56">
        <f>AG18</f>
        <v>0</v>
      </c>
      <c r="AW87" s="56">
        <f>AH18</f>
        <v>0</v>
      </c>
      <c r="AX87" s="56" t="str">
        <f t="shared" si="20"/>
        <v>Comply0</v>
      </c>
      <c r="BA87" s="57" t="s">
        <v>125</v>
      </c>
      <c r="BB87" s="57" t="e">
        <f>ROUND((AVERAGE(#REF!,AT98)),0)</f>
        <v>#REF!</v>
      </c>
      <c r="BC87" s="57"/>
      <c r="BD87" s="45"/>
      <c r="BH87" s="47"/>
      <c r="BI87" s="47"/>
      <c r="BJ87" s="47"/>
      <c r="BK87" s="47"/>
      <c r="BL87" s="47"/>
      <c r="BM87" s="47"/>
      <c r="BN87" s="47"/>
      <c r="BO87" s="47"/>
      <c r="BP87" s="47"/>
      <c r="BT87" s="47"/>
      <c r="BU87" s="47"/>
      <c r="BV87" s="47"/>
      <c r="BW87" s="47"/>
    </row>
    <row r="88" spans="23:75" ht="12.75" customHeight="1">
      <c r="AP88" s="58" t="s">
        <v>12</v>
      </c>
      <c r="AQ88" s="56" t="str">
        <f t="shared" ref="AQ88:AR91" si="29">Y20</f>
        <v>Comply</v>
      </c>
      <c r="AR88" s="61" t="str">
        <f t="shared" si="29"/>
        <v>Optimising</v>
      </c>
      <c r="AS88" s="61" t="str">
        <f t="shared" ref="AS88:AS91" si="30">AB20</f>
        <v>Optimising</v>
      </c>
      <c r="AT88" s="177">
        <f>AE20</f>
        <v>4</v>
      </c>
      <c r="AU88" s="177">
        <f>AF20</f>
        <v>3</v>
      </c>
      <c r="AV88" s="56">
        <f t="shared" ref="AV88:AW91" si="31">AG20</f>
        <v>0</v>
      </c>
      <c r="AW88" s="56">
        <f t="shared" si="31"/>
        <v>0</v>
      </c>
      <c r="AX88" s="56" t="str">
        <f t="shared" si="20"/>
        <v>Comply0</v>
      </c>
      <c r="BA88" s="57"/>
      <c r="BB88" s="57"/>
      <c r="BC88" s="57"/>
      <c r="BD88" s="45"/>
      <c r="BH88" s="47"/>
      <c r="BI88" s="47"/>
      <c r="BJ88" s="47"/>
      <c r="BK88" s="47"/>
      <c r="BL88" s="47"/>
      <c r="BM88" s="47"/>
      <c r="BN88" s="47"/>
      <c r="BO88" s="47"/>
      <c r="BP88" s="47"/>
      <c r="BT88" s="47"/>
      <c r="BU88" s="47"/>
      <c r="BV88" s="47"/>
      <c r="BW88" s="47"/>
    </row>
    <row r="89" spans="23:75" ht="23.25">
      <c r="AP89" s="58" t="s">
        <v>13</v>
      </c>
      <c r="AQ89" s="56" t="str">
        <f t="shared" si="29"/>
        <v>Not Applicable</v>
      </c>
      <c r="AR89" s="61" t="str">
        <f t="shared" si="29"/>
        <v>Not Applicable</v>
      </c>
      <c r="AS89" s="61" t="str">
        <f t="shared" si="30"/>
        <v>Not Applicable</v>
      </c>
      <c r="AT89" s="177" t="str">
        <f t="shared" ref="AT89:AU91" si="32">AE21</f>
        <v>N/A</v>
      </c>
      <c r="AU89" s="177">
        <f t="shared" si="32"/>
        <v>3</v>
      </c>
      <c r="AV89" s="56">
        <f t="shared" si="31"/>
        <v>0</v>
      </c>
      <c r="AW89" s="56">
        <f t="shared" si="31"/>
        <v>0</v>
      </c>
      <c r="AX89" s="56" t="str">
        <f t="shared" si="20"/>
        <v>Not Applicable0</v>
      </c>
      <c r="BA89" s="57" t="s">
        <v>88</v>
      </c>
      <c r="BB89" s="57" t="e">
        <f>ROUND((AVERAGE(#REF!,AT99:AT101)),0)</f>
        <v>#REF!</v>
      </c>
      <c r="BC89" s="57" t="e">
        <f>ROUND((AVERAGE(BB89,BB90)),0)</f>
        <v>#REF!</v>
      </c>
      <c r="BD89" s="45"/>
      <c r="BH89" s="47"/>
      <c r="BI89" s="47"/>
      <c r="BJ89" s="47"/>
      <c r="BK89" s="47"/>
      <c r="BL89" s="47"/>
      <c r="BM89" s="47"/>
      <c r="BN89" s="47"/>
      <c r="BO89" s="47"/>
      <c r="BP89" s="47"/>
      <c r="BT89" s="47"/>
      <c r="BU89" s="47"/>
      <c r="BV89" s="47"/>
      <c r="BW89" s="47"/>
    </row>
    <row r="90" spans="23:75" ht="12.75" customHeight="1">
      <c r="AP90" s="58">
        <v>13</v>
      </c>
      <c r="AQ90" s="56" t="str">
        <f t="shared" si="29"/>
        <v>Comply</v>
      </c>
      <c r="AR90" s="61" t="str">
        <f t="shared" si="29"/>
        <v>Optimising</v>
      </c>
      <c r="AS90" s="61" t="str">
        <f t="shared" si="30"/>
        <v>Optimising</v>
      </c>
      <c r="AT90" s="177">
        <f t="shared" si="32"/>
        <v>4</v>
      </c>
      <c r="AU90" s="177">
        <f t="shared" si="32"/>
        <v>3</v>
      </c>
      <c r="AV90" s="56">
        <f t="shared" si="31"/>
        <v>0</v>
      </c>
      <c r="AW90" s="56">
        <f t="shared" si="31"/>
        <v>0</v>
      </c>
      <c r="AX90" s="56" t="str">
        <f t="shared" si="20"/>
        <v>Comply0</v>
      </c>
      <c r="BA90" s="57" t="s">
        <v>89</v>
      </c>
      <c r="BB90" s="57" t="e">
        <f>ROUND((AVERAGE(#REF!,AT102:AT103)),0)</f>
        <v>#REF!</v>
      </c>
      <c r="BC90" s="57"/>
      <c r="BD90" s="45"/>
      <c r="BH90" s="47"/>
      <c r="BI90" s="47"/>
      <c r="BJ90" s="47"/>
      <c r="BK90" s="47"/>
      <c r="BL90" s="47"/>
      <c r="BM90" s="47"/>
      <c r="BN90" s="47"/>
      <c r="BO90" s="47"/>
      <c r="BP90" s="47"/>
      <c r="BT90" s="47"/>
      <c r="BU90" s="47"/>
      <c r="BV90" s="47"/>
      <c r="BW90" s="47"/>
    </row>
    <row r="91" spans="23:75" ht="12.75" customHeight="1">
      <c r="AP91" s="58">
        <v>14</v>
      </c>
      <c r="AQ91" s="56" t="str">
        <f t="shared" si="29"/>
        <v>Comply</v>
      </c>
      <c r="AR91" s="61" t="str">
        <f t="shared" si="29"/>
        <v>Optimising</v>
      </c>
      <c r="AS91" s="61" t="str">
        <f t="shared" si="30"/>
        <v>Optimising</v>
      </c>
      <c r="AT91" s="177">
        <f t="shared" si="32"/>
        <v>4</v>
      </c>
      <c r="AU91" s="177">
        <f t="shared" si="32"/>
        <v>3</v>
      </c>
      <c r="AV91" s="56">
        <f t="shared" si="31"/>
        <v>0</v>
      </c>
      <c r="AW91" s="56">
        <f t="shared" si="31"/>
        <v>0</v>
      </c>
      <c r="AX91" s="56" t="str">
        <f t="shared" si="20"/>
        <v>Comply0</v>
      </c>
      <c r="BA91" s="57"/>
      <c r="BB91" s="57"/>
      <c r="BC91" s="57"/>
      <c r="BD91" s="45"/>
      <c r="BH91" s="47"/>
      <c r="BJ91" s="47"/>
      <c r="BK91" s="47"/>
      <c r="BL91" s="47"/>
      <c r="BM91" s="47"/>
      <c r="BN91" s="47"/>
      <c r="BO91" s="47"/>
      <c r="BP91" s="47"/>
      <c r="BT91" s="47"/>
      <c r="BU91" s="47"/>
      <c r="BV91" s="47"/>
      <c r="BW91" s="47"/>
    </row>
    <row r="92" spans="23:75" ht="36" customHeight="1">
      <c r="AP92" s="58">
        <v>15</v>
      </c>
      <c r="AQ92" s="56" t="str">
        <f t="shared" ref="AQ92:AR94" si="33">Y25</f>
        <v>Unassessed</v>
      </c>
      <c r="AR92" s="61" t="str">
        <f t="shared" si="33"/>
        <v>Unassessed</v>
      </c>
      <c r="AS92" s="61" t="str">
        <f t="shared" ref="AS92:AS94" si="34">AB25</f>
        <v>Unassessed</v>
      </c>
      <c r="AT92" s="177" t="str">
        <f t="shared" ref="AT92:AU94" si="35">AE25</f>
        <v>U/A</v>
      </c>
      <c r="AU92" s="177">
        <f t="shared" si="35"/>
        <v>3</v>
      </c>
      <c r="AV92" s="56">
        <f t="shared" ref="AV92:AW94" si="36">AG25</f>
        <v>0</v>
      </c>
      <c r="AW92" s="56">
        <f t="shared" si="36"/>
        <v>0</v>
      </c>
      <c r="AX92" s="56" t="str">
        <f t="shared" si="20"/>
        <v>Unassessed0</v>
      </c>
      <c r="BA92" s="57" t="s">
        <v>93</v>
      </c>
      <c r="BB92" s="57" t="e">
        <f>ROUND((AVERAGE(#REF!,AT104)),0)</f>
        <v>#REF!</v>
      </c>
      <c r="BC92" s="57" t="e">
        <f>ROUND((AVERAGE(BB92,BB93)),0)</f>
        <v>#REF!</v>
      </c>
      <c r="BD92" s="45"/>
      <c r="BH92" s="47"/>
      <c r="BI92" s="47"/>
      <c r="BJ92" s="47"/>
      <c r="BK92" s="47"/>
      <c r="BL92" s="47"/>
      <c r="BM92" s="47"/>
      <c r="BN92" s="47"/>
      <c r="BO92" s="47"/>
      <c r="BP92" s="47"/>
      <c r="BT92" s="47"/>
      <c r="BU92" s="47"/>
      <c r="BV92" s="47"/>
      <c r="BW92" s="47"/>
    </row>
    <row r="93" spans="23:75" ht="12.75">
      <c r="AP93" s="58" t="s">
        <v>14</v>
      </c>
      <c r="AQ93" s="56" t="str">
        <f t="shared" si="33"/>
        <v>Comply</v>
      </c>
      <c r="AR93" s="61" t="str">
        <f t="shared" si="33"/>
        <v>Competence</v>
      </c>
      <c r="AS93" s="61" t="str">
        <f t="shared" si="34"/>
        <v>Competence</v>
      </c>
      <c r="AT93" s="177">
        <f t="shared" si="35"/>
        <v>3</v>
      </c>
      <c r="AU93" s="177">
        <f t="shared" si="35"/>
        <v>3</v>
      </c>
      <c r="AV93" s="56">
        <f t="shared" si="36"/>
        <v>0</v>
      </c>
      <c r="AW93" s="56">
        <f t="shared" si="36"/>
        <v>0</v>
      </c>
      <c r="AX93" s="56" t="str">
        <f t="shared" si="20"/>
        <v>Comply0</v>
      </c>
      <c r="BA93" s="57" t="s">
        <v>122</v>
      </c>
      <c r="BB93" s="57" t="e">
        <f>ROUND((AVERAGE(#REF!,AT105)),0)</f>
        <v>#REF!</v>
      </c>
      <c r="BC93" s="57"/>
      <c r="BD93" s="45"/>
      <c r="BH93" s="47"/>
      <c r="BI93" s="47"/>
      <c r="BJ93" s="47"/>
      <c r="BK93" s="47"/>
      <c r="BL93" s="47"/>
      <c r="BM93" s="47"/>
      <c r="BN93" s="47"/>
      <c r="BO93" s="47"/>
      <c r="BP93" s="47"/>
      <c r="BT93" s="47"/>
      <c r="BU93" s="47"/>
      <c r="BV93" s="47"/>
      <c r="BW93" s="47"/>
    </row>
    <row r="94" spans="23:75" ht="12.75" customHeight="1">
      <c r="AP94" s="58" t="s">
        <v>15</v>
      </c>
      <c r="AQ94" s="56" t="str">
        <f t="shared" si="33"/>
        <v>Partial/Non-Comply</v>
      </c>
      <c r="AR94" s="61" t="str">
        <f t="shared" si="33"/>
        <v>Innocence</v>
      </c>
      <c r="AS94" s="61" t="str">
        <f t="shared" si="34"/>
        <v>Innocence</v>
      </c>
      <c r="AT94" s="177">
        <f t="shared" si="35"/>
        <v>0</v>
      </c>
      <c r="AU94" s="177">
        <f t="shared" si="35"/>
        <v>3</v>
      </c>
      <c r="AV94" s="56">
        <f t="shared" si="36"/>
        <v>0</v>
      </c>
      <c r="AW94" s="56">
        <f t="shared" si="36"/>
        <v>0</v>
      </c>
      <c r="AX94" s="56" t="str">
        <f t="shared" si="20"/>
        <v>Partial/Non-Comply0</v>
      </c>
      <c r="BA94" s="57"/>
      <c r="BB94" s="57"/>
      <c r="BC94" s="57"/>
      <c r="BD94" s="45"/>
      <c r="BH94" s="47"/>
      <c r="BI94" s="47"/>
      <c r="BJ94" s="47"/>
      <c r="BK94" s="47"/>
      <c r="BL94" s="47"/>
      <c r="BM94" s="47"/>
      <c r="BN94" s="47"/>
      <c r="BO94" s="47"/>
      <c r="BP94" s="47"/>
      <c r="BT94" s="47"/>
      <c r="BU94" s="47"/>
      <c r="BV94" s="47"/>
      <c r="BW94" s="47"/>
    </row>
    <row r="95" spans="23:75" ht="23.25">
      <c r="AP95" s="58">
        <v>17</v>
      </c>
      <c r="AQ95" s="56" t="str">
        <f>Y29</f>
        <v>Partial/Non-Comply</v>
      </c>
      <c r="AR95" s="61" t="str">
        <f>Z29</f>
        <v>Innocence</v>
      </c>
      <c r="AS95" s="61" t="str">
        <f>AB29</f>
        <v>Innocence</v>
      </c>
      <c r="AT95" s="177">
        <f>AE29</f>
        <v>0</v>
      </c>
      <c r="AU95" s="177">
        <f>AF29</f>
        <v>3</v>
      </c>
      <c r="AV95" s="56">
        <f>AG29</f>
        <v>0</v>
      </c>
      <c r="AW95" s="56">
        <f>AH29</f>
        <v>0</v>
      </c>
      <c r="AX95" s="56" t="str">
        <f t="shared" si="20"/>
        <v>Partial/Non-Comply0</v>
      </c>
      <c r="BA95" s="57" t="s">
        <v>126</v>
      </c>
      <c r="BB95" s="57" t="e">
        <f>ROUND((AVERAGE(#REF!,AT106:AT110)),0)</f>
        <v>#REF!</v>
      </c>
      <c r="BC95" s="57" t="e">
        <f>ROUND((AVERAGE(BB95:BB99)),0)</f>
        <v>#REF!</v>
      </c>
      <c r="BD95" s="45"/>
      <c r="BH95" s="47"/>
      <c r="BI95" s="47"/>
      <c r="BJ95" s="47"/>
      <c r="BK95" s="47"/>
      <c r="BL95" s="47"/>
      <c r="BM95" s="47"/>
      <c r="BN95" s="47"/>
      <c r="BO95" s="47"/>
      <c r="BP95" s="47"/>
      <c r="BT95" s="47"/>
      <c r="BU95" s="47"/>
      <c r="BV95" s="47"/>
      <c r="BW95" s="47"/>
    </row>
    <row r="96" spans="23:75" ht="23.25">
      <c r="AP96" s="58" t="s">
        <v>16</v>
      </c>
      <c r="AQ96" s="56" t="str">
        <f>Y31</f>
        <v>Partial/Non-Comply</v>
      </c>
      <c r="AR96" s="61" t="str">
        <f>Z31</f>
        <v>Innocence</v>
      </c>
      <c r="AS96" s="61" t="str">
        <f t="shared" ref="AS96:AS97" si="37">AB31</f>
        <v>Innocence</v>
      </c>
      <c r="AT96" s="177">
        <f t="shared" ref="AT96:AW97" si="38">AE31</f>
        <v>0</v>
      </c>
      <c r="AU96" s="177">
        <f t="shared" si="38"/>
        <v>3</v>
      </c>
      <c r="AV96" s="56">
        <f t="shared" si="38"/>
        <v>0</v>
      </c>
      <c r="AW96" s="56">
        <f t="shared" si="38"/>
        <v>0</v>
      </c>
      <c r="AX96" s="56" t="str">
        <f t="shared" si="20"/>
        <v>Partial/Non-Comply0</v>
      </c>
      <c r="BA96" s="57" t="s">
        <v>94</v>
      </c>
      <c r="BB96" s="57" t="e">
        <f>ROUND((AVERAGE(#REF!,AT111:AT113)),0)</f>
        <v>#REF!</v>
      </c>
      <c r="BC96" s="57"/>
      <c r="BD96" s="45"/>
      <c r="BH96" s="47"/>
      <c r="BI96" s="47"/>
      <c r="BJ96" s="47"/>
      <c r="BK96" s="47"/>
      <c r="BL96" s="47"/>
      <c r="BM96" s="47"/>
      <c r="BN96" s="47"/>
      <c r="BO96" s="47"/>
      <c r="BP96" s="47"/>
      <c r="BQ96" s="47"/>
      <c r="BR96" s="47"/>
      <c r="BS96" s="47"/>
      <c r="BT96" s="47"/>
      <c r="BU96" s="47"/>
      <c r="BV96" s="47"/>
      <c r="BW96" s="47"/>
    </row>
    <row r="97" spans="42:75" ht="12.75" customHeight="1">
      <c r="AP97" s="58" t="s">
        <v>17</v>
      </c>
      <c r="AQ97" s="56" t="str">
        <f>Y32</f>
        <v>Partial/Non-Comply</v>
      </c>
      <c r="AR97" s="61" t="str">
        <f>Z32</f>
        <v>Innocence</v>
      </c>
      <c r="AS97" s="61" t="str">
        <f t="shared" si="37"/>
        <v>Innocence</v>
      </c>
      <c r="AT97" s="177">
        <f t="shared" si="38"/>
        <v>0</v>
      </c>
      <c r="AU97" s="177">
        <f t="shared" si="38"/>
        <v>3</v>
      </c>
      <c r="AV97" s="56">
        <f t="shared" si="38"/>
        <v>0</v>
      </c>
      <c r="AW97" s="56">
        <f t="shared" si="38"/>
        <v>0</v>
      </c>
      <c r="AX97" s="56" t="str">
        <f t="shared" si="20"/>
        <v>Partial/Non-Comply0</v>
      </c>
      <c r="BA97" s="57" t="s">
        <v>91</v>
      </c>
      <c r="BB97" s="57" t="e">
        <f>ROUND((AVERAGE(#REF!,AT114:AT120)),0)</f>
        <v>#REF!</v>
      </c>
      <c r="BC97" s="57"/>
      <c r="BD97" s="45"/>
      <c r="BH97" s="47"/>
      <c r="BI97" s="47"/>
      <c r="BJ97" s="47"/>
      <c r="BK97" s="47"/>
      <c r="BL97" s="47"/>
      <c r="BM97" s="47"/>
      <c r="BN97" s="47"/>
      <c r="BO97" s="47"/>
      <c r="BP97" s="47"/>
      <c r="BQ97" s="47"/>
      <c r="BR97" s="47"/>
      <c r="BS97" s="47"/>
      <c r="BT97" s="47"/>
      <c r="BU97" s="47"/>
      <c r="BV97" s="47"/>
      <c r="BW97" s="47"/>
    </row>
    <row r="98" spans="42:75" ht="23.25">
      <c r="AP98" s="58">
        <v>19</v>
      </c>
      <c r="AQ98" s="56" t="str">
        <f>Y34</f>
        <v>Partial/Non-Comply</v>
      </c>
      <c r="AR98" s="61" t="str">
        <f>Z34</f>
        <v>Innocence</v>
      </c>
      <c r="AS98" s="61" t="str">
        <f>AB34</f>
        <v>Innocence</v>
      </c>
      <c r="AT98" s="177">
        <f>AE34</f>
        <v>0</v>
      </c>
      <c r="AU98" s="177">
        <f>AF34</f>
        <v>3</v>
      </c>
      <c r="AV98" s="56">
        <f>AG34</f>
        <v>0</v>
      </c>
      <c r="AW98" s="56">
        <f>AH34</f>
        <v>0</v>
      </c>
      <c r="AX98" s="56" t="str">
        <f t="shared" si="20"/>
        <v>Partial/Non-Comply0</v>
      </c>
      <c r="BA98" s="57" t="s">
        <v>127</v>
      </c>
      <c r="BB98" s="57" t="e">
        <f>ROUND((AVERAGE(#REF!,AT121)),0)</f>
        <v>#REF!</v>
      </c>
      <c r="BC98" s="57"/>
      <c r="BD98" s="45"/>
      <c r="BH98" s="47"/>
      <c r="BI98" s="47"/>
      <c r="BJ98" s="47"/>
      <c r="BK98" s="47"/>
      <c r="BL98" s="47"/>
      <c r="BM98" s="47"/>
      <c r="BN98" s="47"/>
      <c r="BO98" s="47"/>
      <c r="BP98" s="47"/>
      <c r="BQ98" s="47"/>
      <c r="BR98" s="47"/>
      <c r="BS98" s="47"/>
      <c r="BT98" s="47"/>
      <c r="BU98" s="47"/>
      <c r="BV98" s="47"/>
      <c r="BW98" s="47"/>
    </row>
    <row r="99" spans="42:75" ht="23.25">
      <c r="AP99" s="58">
        <v>20</v>
      </c>
      <c r="AQ99" s="56" t="str">
        <f t="shared" ref="AQ99:AR101" si="39">Y37</f>
        <v>Partial/Non-Comply</v>
      </c>
      <c r="AR99" s="61" t="str">
        <f t="shared" si="39"/>
        <v>Innocence</v>
      </c>
      <c r="AS99" s="61" t="str">
        <f t="shared" ref="AS99:AS101" si="40">AB37</f>
        <v>Innocence</v>
      </c>
      <c r="AT99" s="177">
        <f>AE37</f>
        <v>0</v>
      </c>
      <c r="AU99" s="177">
        <f>AF37</f>
        <v>3</v>
      </c>
      <c r="AV99" s="56">
        <f t="shared" ref="AV99:AW101" si="41">AG37</f>
        <v>0</v>
      </c>
      <c r="AW99" s="56">
        <f t="shared" si="41"/>
        <v>0</v>
      </c>
      <c r="AX99" s="56" t="str">
        <f t="shared" si="20"/>
        <v>Partial/Non-Comply0</v>
      </c>
      <c r="BA99" s="57" t="s">
        <v>95</v>
      </c>
      <c r="BB99" s="57" t="e">
        <f>ROUND((AVERAGE(#REF!,AT122)),0)</f>
        <v>#REF!</v>
      </c>
      <c r="BC99" s="57"/>
      <c r="BD99" s="45"/>
      <c r="BH99" s="47"/>
      <c r="BL99" s="47"/>
      <c r="BM99" s="47"/>
      <c r="BN99" s="47"/>
      <c r="BO99" s="47"/>
      <c r="BP99" s="47"/>
      <c r="BQ99" s="47"/>
      <c r="BR99" s="47"/>
      <c r="BS99" s="47"/>
      <c r="BT99" s="47"/>
      <c r="BU99" s="47"/>
      <c r="BV99" s="47"/>
      <c r="BW99" s="47"/>
    </row>
    <row r="100" spans="42:75" ht="12.75" customHeight="1">
      <c r="AP100" s="58" t="s">
        <v>2</v>
      </c>
      <c r="AQ100" s="56" t="str">
        <f t="shared" si="39"/>
        <v>Partial/Non-Comply</v>
      </c>
      <c r="AR100" s="61" t="str">
        <f t="shared" si="39"/>
        <v>Developing</v>
      </c>
      <c r="AS100" s="61" t="str">
        <f t="shared" si="40"/>
        <v>Developing</v>
      </c>
      <c r="AT100" s="177">
        <f t="shared" ref="AT100:AU101" si="42">AE38</f>
        <v>2</v>
      </c>
      <c r="AU100" s="177">
        <f t="shared" si="42"/>
        <v>3</v>
      </c>
      <c r="AV100" s="56">
        <f t="shared" si="41"/>
        <v>0</v>
      </c>
      <c r="AW100" s="56">
        <f t="shared" si="41"/>
        <v>0</v>
      </c>
      <c r="AX100" s="56" t="str">
        <f t="shared" si="20"/>
        <v>Partial/Non-Comply0</v>
      </c>
      <c r="BA100" s="57"/>
      <c r="BB100" s="57"/>
      <c r="BC100" s="57"/>
      <c r="BD100" s="45"/>
      <c r="BH100" s="47"/>
      <c r="BL100" s="47"/>
      <c r="BM100" s="47"/>
      <c r="BN100" s="47"/>
      <c r="BO100" s="47"/>
      <c r="BP100" s="47"/>
      <c r="BQ100" s="47"/>
      <c r="BR100" s="47"/>
      <c r="BS100" s="47"/>
      <c r="BT100" s="47"/>
      <c r="BU100" s="47"/>
      <c r="BV100" s="47"/>
      <c r="BW100" s="47"/>
    </row>
    <row r="101" spans="42:75" ht="36" customHeight="1">
      <c r="AP101" s="58" t="s">
        <v>3</v>
      </c>
      <c r="AQ101" s="56" t="str">
        <f t="shared" si="39"/>
        <v>Partial/Non-Comply</v>
      </c>
      <c r="AR101" s="61" t="str">
        <f t="shared" si="39"/>
        <v>Innocence</v>
      </c>
      <c r="AS101" s="61" t="str">
        <f t="shared" si="40"/>
        <v>Innocence</v>
      </c>
      <c r="AT101" s="177">
        <f t="shared" si="42"/>
        <v>0</v>
      </c>
      <c r="AU101" s="177">
        <f t="shared" si="42"/>
        <v>3</v>
      </c>
      <c r="AV101" s="56">
        <f t="shared" si="41"/>
        <v>0</v>
      </c>
      <c r="AW101" s="56">
        <f t="shared" si="41"/>
        <v>0</v>
      </c>
      <c r="AX101" s="56" t="str">
        <f t="shared" si="20"/>
        <v>Partial/Non-Comply0</v>
      </c>
      <c r="BA101" s="57" t="s">
        <v>5</v>
      </c>
      <c r="BB101" s="57" t="e">
        <f>ROUND((AVERAGE(#REF!,AT123)),0)</f>
        <v>#REF!</v>
      </c>
      <c r="BC101" s="57" t="e">
        <f>ROUND((AVERAGE(BB101)),0)</f>
        <v>#REF!</v>
      </c>
      <c r="BD101" s="45"/>
      <c r="BH101" s="47"/>
      <c r="BL101" s="47"/>
      <c r="BM101" s="47"/>
      <c r="BN101" s="47"/>
      <c r="BO101" s="47"/>
      <c r="BP101" s="47"/>
      <c r="BQ101" s="47"/>
      <c r="BR101" s="47"/>
      <c r="BS101" s="47"/>
      <c r="BT101" s="47"/>
      <c r="BU101" s="47"/>
      <c r="BV101" s="47"/>
      <c r="BW101" s="47"/>
    </row>
    <row r="102" spans="42:75" ht="23.25">
      <c r="AP102" s="58">
        <v>22</v>
      </c>
      <c r="AQ102" s="56" t="str">
        <f>Y41</f>
        <v>Partial/Non-Comply</v>
      </c>
      <c r="AR102" s="61" t="str">
        <f>Z41</f>
        <v>Innocence</v>
      </c>
      <c r="AS102" s="61" t="str">
        <f t="shared" ref="AS102:AS103" si="43">AB41</f>
        <v>Innocence</v>
      </c>
      <c r="AT102" s="177">
        <f t="shared" ref="AT102:AW103" si="44">AE41</f>
        <v>0</v>
      </c>
      <c r="AU102" s="177">
        <f t="shared" si="44"/>
        <v>3</v>
      </c>
      <c r="AV102" s="56">
        <f t="shared" si="44"/>
        <v>0</v>
      </c>
      <c r="AW102" s="56">
        <f t="shared" si="44"/>
        <v>0</v>
      </c>
      <c r="AX102" s="56" t="str">
        <f t="shared" si="20"/>
        <v>Partial/Non-Comply0</v>
      </c>
      <c r="BA102" s="57"/>
      <c r="BB102" s="57"/>
      <c r="BC102" s="57"/>
      <c r="BD102" s="45"/>
      <c r="BH102" s="47"/>
      <c r="BL102" s="47"/>
      <c r="BM102" s="47"/>
      <c r="BN102" s="47"/>
      <c r="BO102" s="47"/>
      <c r="BP102" s="47"/>
      <c r="BQ102" s="47"/>
      <c r="BR102" s="47"/>
      <c r="BS102" s="47"/>
      <c r="BT102" s="47"/>
      <c r="BU102" s="47"/>
      <c r="BV102" s="47"/>
      <c r="BW102" s="47"/>
    </row>
    <row r="103" spans="42:75" ht="12.75" customHeight="1">
      <c r="AP103" s="58">
        <v>23</v>
      </c>
      <c r="AQ103" s="56" t="str">
        <f>Y42</f>
        <v>Partial/Non-Comply</v>
      </c>
      <c r="AR103" s="61" t="str">
        <f>Z42</f>
        <v>Innocence</v>
      </c>
      <c r="AS103" s="61" t="str">
        <f t="shared" si="43"/>
        <v>Innocence</v>
      </c>
      <c r="AT103" s="177">
        <f t="shared" si="44"/>
        <v>0</v>
      </c>
      <c r="AU103" s="177">
        <f t="shared" si="44"/>
        <v>3</v>
      </c>
      <c r="AV103" s="56">
        <f t="shared" si="44"/>
        <v>0</v>
      </c>
      <c r="AW103" s="56">
        <f t="shared" si="44"/>
        <v>0</v>
      </c>
      <c r="AX103" s="56" t="str">
        <f t="shared" si="20"/>
        <v>Partial/Non-Comply0</v>
      </c>
      <c r="BA103" s="57"/>
      <c r="BB103" s="57"/>
      <c r="BC103" s="57"/>
      <c r="BD103" s="45"/>
      <c r="BH103" s="47"/>
      <c r="BL103" s="47"/>
      <c r="BM103" s="47"/>
      <c r="BN103" s="47"/>
      <c r="BO103" s="47"/>
      <c r="BP103" s="47"/>
      <c r="BQ103" s="47"/>
      <c r="BR103" s="47"/>
      <c r="BS103" s="47"/>
      <c r="BT103" s="47"/>
      <c r="BU103" s="47"/>
      <c r="BV103" s="47"/>
      <c r="BW103" s="47"/>
    </row>
    <row r="104" spans="42:75" ht="23.25">
      <c r="AP104" s="58">
        <v>24</v>
      </c>
      <c r="AQ104" s="56" t="str">
        <f>Y45</f>
        <v>Partial/Non-Comply</v>
      </c>
      <c r="AR104" s="61" t="str">
        <f>Z45</f>
        <v>Innocence</v>
      </c>
      <c r="AS104" s="61" t="str">
        <f>AB45</f>
        <v>Innocence</v>
      </c>
      <c r="AT104" s="177">
        <f>AE45</f>
        <v>0</v>
      </c>
      <c r="AU104" s="177">
        <f>AF45</f>
        <v>3</v>
      </c>
      <c r="AV104" s="56">
        <f>AG45</f>
        <v>0</v>
      </c>
      <c r="AW104" s="56">
        <f>AH45</f>
        <v>0</v>
      </c>
      <c r="AX104" s="56" t="str">
        <f t="shared" si="20"/>
        <v>Partial/Non-Comply0</v>
      </c>
      <c r="BA104" s="57"/>
      <c r="BB104" s="57"/>
      <c r="BC104" s="57"/>
      <c r="BD104" s="45"/>
      <c r="BH104" s="47"/>
      <c r="BL104" s="47"/>
      <c r="BM104" s="47"/>
      <c r="BN104" s="47"/>
      <c r="BO104" s="47"/>
      <c r="BP104" s="47"/>
      <c r="BQ104" s="47"/>
      <c r="BR104" s="47"/>
      <c r="BS104" s="47"/>
      <c r="BT104" s="47"/>
      <c r="BU104" s="47"/>
      <c r="BV104" s="47"/>
      <c r="BW104" s="47"/>
    </row>
    <row r="105" spans="42:75" ht="23.25">
      <c r="AP105" s="58">
        <v>25</v>
      </c>
      <c r="AQ105" s="56" t="str">
        <f>Y47</f>
        <v>Partial/Non-Comply</v>
      </c>
      <c r="AR105" s="61" t="str">
        <f>Z47</f>
        <v>Innocence</v>
      </c>
      <c r="AS105" s="61" t="str">
        <f>AB47</f>
        <v>Innocence</v>
      </c>
      <c r="AT105" s="177">
        <f>AE47</f>
        <v>0</v>
      </c>
      <c r="AU105" s="177">
        <f>AF47</f>
        <v>3</v>
      </c>
      <c r="AV105" s="56">
        <f>AG47</f>
        <v>0</v>
      </c>
      <c r="AW105" s="56">
        <f>AH47</f>
        <v>0</v>
      </c>
      <c r="AX105" s="56" t="str">
        <f t="shared" si="20"/>
        <v>Partial/Non-Comply0</v>
      </c>
      <c r="BA105" s="57"/>
      <c r="BB105" s="57"/>
      <c r="BC105" s="57"/>
      <c r="BD105" s="45"/>
      <c r="BH105" s="47"/>
      <c r="BL105" s="47"/>
      <c r="BM105" s="47"/>
      <c r="BN105" s="47"/>
      <c r="BO105" s="47"/>
      <c r="BP105" s="47"/>
      <c r="BQ105" s="47"/>
      <c r="BR105" s="47"/>
      <c r="BS105" s="47"/>
      <c r="BT105" s="47"/>
      <c r="BU105" s="47"/>
      <c r="BV105" s="47"/>
      <c r="BW105" s="47"/>
    </row>
    <row r="106" spans="42:75" ht="12.75" customHeight="1">
      <c r="AP106" s="58">
        <v>26</v>
      </c>
      <c r="AQ106" s="56" t="str">
        <f t="shared" ref="AQ106:AR110" si="45">Y50</f>
        <v>Partial/Non-Comply</v>
      </c>
      <c r="AR106" s="61" t="str">
        <f t="shared" si="45"/>
        <v>Innocence</v>
      </c>
      <c r="AS106" s="61" t="str">
        <f t="shared" ref="AS106:AS110" si="46">AB50</f>
        <v>Innocence</v>
      </c>
      <c r="AT106" s="177">
        <f>AE50</f>
        <v>0</v>
      </c>
      <c r="AU106" s="177">
        <f>AF50</f>
        <v>3</v>
      </c>
      <c r="AV106" s="56">
        <f t="shared" ref="AV106:AW110" si="47">AG50</f>
        <v>0</v>
      </c>
      <c r="AW106" s="56">
        <f t="shared" si="47"/>
        <v>0</v>
      </c>
      <c r="AX106" s="56" t="str">
        <f t="shared" si="20"/>
        <v>Partial/Non-Comply0</v>
      </c>
      <c r="AZ106" s="57"/>
      <c r="BA106" s="57"/>
      <c r="BB106" s="57"/>
      <c r="BC106" s="57"/>
      <c r="BD106" s="45"/>
      <c r="BH106" s="47"/>
      <c r="BL106" s="47"/>
      <c r="BM106" s="47"/>
      <c r="BN106" s="47"/>
      <c r="BO106" s="47"/>
      <c r="BP106" s="47"/>
      <c r="BQ106" s="47"/>
      <c r="BR106" s="47"/>
      <c r="BS106" s="47"/>
      <c r="BT106" s="47"/>
      <c r="BU106" s="47"/>
      <c r="BV106" s="47"/>
      <c r="BW106" s="47"/>
    </row>
    <row r="107" spans="42:75" ht="23.25">
      <c r="AP107" s="58">
        <v>27</v>
      </c>
      <c r="AQ107" s="56" t="str">
        <f t="shared" si="45"/>
        <v>Partial/Non-Comply</v>
      </c>
      <c r="AR107" s="61" t="str">
        <f t="shared" si="45"/>
        <v>Innocence</v>
      </c>
      <c r="AS107" s="61" t="str">
        <f t="shared" si="46"/>
        <v>Innocence</v>
      </c>
      <c r="AT107" s="177">
        <f t="shared" ref="AT107:AU110" si="48">AE51</f>
        <v>0</v>
      </c>
      <c r="AU107" s="177">
        <f t="shared" si="48"/>
        <v>3</v>
      </c>
      <c r="AV107" s="56">
        <f t="shared" si="47"/>
        <v>0</v>
      </c>
      <c r="AW107" s="56">
        <f t="shared" si="47"/>
        <v>0</v>
      </c>
      <c r="AX107" s="56" t="str">
        <f t="shared" si="20"/>
        <v>Partial/Non-Comply0</v>
      </c>
      <c r="AZ107" s="57"/>
      <c r="BA107" s="57"/>
      <c r="BB107" s="57"/>
      <c r="BC107" s="57"/>
      <c r="BD107" s="45"/>
      <c r="BH107" s="47"/>
      <c r="BL107" s="47"/>
      <c r="BM107" s="47"/>
      <c r="BN107" s="47"/>
      <c r="BO107" s="47"/>
      <c r="BP107" s="47"/>
      <c r="BQ107" s="47"/>
      <c r="BR107" s="47"/>
      <c r="BS107" s="47"/>
      <c r="BT107" s="47"/>
      <c r="BU107" s="47"/>
      <c r="BV107" s="47"/>
      <c r="BW107" s="47"/>
    </row>
    <row r="108" spans="42:75" ht="36" customHeight="1">
      <c r="AP108" s="58">
        <v>28</v>
      </c>
      <c r="AQ108" s="56" t="str">
        <f t="shared" si="45"/>
        <v>Partial/Non-Comply</v>
      </c>
      <c r="AR108" s="61" t="str">
        <f t="shared" si="45"/>
        <v>Innocence</v>
      </c>
      <c r="AS108" s="61" t="str">
        <f t="shared" si="46"/>
        <v>Innocence</v>
      </c>
      <c r="AT108" s="177">
        <f t="shared" si="48"/>
        <v>0</v>
      </c>
      <c r="AU108" s="177">
        <f t="shared" si="48"/>
        <v>3</v>
      </c>
      <c r="AV108" s="56">
        <f t="shared" si="47"/>
        <v>0</v>
      </c>
      <c r="AW108" s="56">
        <f t="shared" si="47"/>
        <v>0</v>
      </c>
      <c r="AX108" s="56" t="str">
        <f t="shared" si="20"/>
        <v>Partial/Non-Comply0</v>
      </c>
      <c r="AZ108" s="57"/>
      <c r="BA108" s="57"/>
      <c r="BB108" s="57"/>
      <c r="BC108" s="57"/>
      <c r="BD108" s="45"/>
      <c r="BH108" s="47"/>
      <c r="BI108" s="47"/>
      <c r="BJ108" s="47"/>
      <c r="BK108" s="47"/>
      <c r="BL108" s="47"/>
      <c r="BM108" s="47"/>
      <c r="BN108" s="47"/>
      <c r="BO108" s="47"/>
      <c r="BP108" s="47"/>
      <c r="BQ108" s="47"/>
      <c r="BR108" s="47"/>
      <c r="BS108" s="47"/>
      <c r="BT108" s="47"/>
      <c r="BU108" s="47"/>
      <c r="BV108" s="47"/>
      <c r="BW108" s="47"/>
    </row>
    <row r="109" spans="42:75" ht="12.75" customHeight="1">
      <c r="AP109" s="58">
        <v>29</v>
      </c>
      <c r="AQ109" s="56" t="str">
        <f t="shared" si="45"/>
        <v>Partial/Non-Comply</v>
      </c>
      <c r="AR109" s="61" t="str">
        <f t="shared" si="45"/>
        <v>Innocence</v>
      </c>
      <c r="AS109" s="61" t="str">
        <f t="shared" si="46"/>
        <v>Innocence</v>
      </c>
      <c r="AT109" s="177">
        <f t="shared" si="48"/>
        <v>0</v>
      </c>
      <c r="AU109" s="177">
        <f t="shared" si="48"/>
        <v>3</v>
      </c>
      <c r="AV109" s="56">
        <f t="shared" si="47"/>
        <v>0</v>
      </c>
      <c r="AW109" s="56">
        <f t="shared" si="47"/>
        <v>0</v>
      </c>
      <c r="AX109" s="56" t="str">
        <f t="shared" si="20"/>
        <v>Partial/Non-Comply0</v>
      </c>
      <c r="AZ109" s="57"/>
      <c r="BA109" s="57"/>
      <c r="BB109" s="57"/>
      <c r="BC109" s="57"/>
      <c r="BD109" s="45"/>
      <c r="BH109" s="47"/>
      <c r="BI109" s="47"/>
      <c r="BJ109" s="47"/>
      <c r="BK109" s="47"/>
      <c r="BL109" s="47"/>
      <c r="BM109" s="47"/>
      <c r="BN109" s="47"/>
      <c r="BO109" s="47"/>
      <c r="BP109" s="47"/>
      <c r="BQ109" s="47"/>
      <c r="BR109" s="47"/>
      <c r="BS109" s="47"/>
      <c r="BT109" s="47"/>
      <c r="BU109" s="47"/>
      <c r="BV109" s="47"/>
      <c r="BW109" s="47"/>
    </row>
    <row r="110" spans="42:75" ht="23.25">
      <c r="AP110" s="58">
        <v>30</v>
      </c>
      <c r="AQ110" s="56" t="str">
        <f t="shared" si="45"/>
        <v>Partial/Non-Comply</v>
      </c>
      <c r="AR110" s="61" t="str">
        <f t="shared" si="45"/>
        <v>Innocence</v>
      </c>
      <c r="AS110" s="61" t="str">
        <f t="shared" si="46"/>
        <v>Innocence</v>
      </c>
      <c r="AT110" s="177">
        <f t="shared" si="48"/>
        <v>0</v>
      </c>
      <c r="AU110" s="177">
        <f t="shared" si="48"/>
        <v>3</v>
      </c>
      <c r="AV110" s="56">
        <f t="shared" si="47"/>
        <v>0</v>
      </c>
      <c r="AW110" s="56">
        <f t="shared" si="47"/>
        <v>0</v>
      </c>
      <c r="AX110" s="56" t="str">
        <f t="shared" si="20"/>
        <v>Partial/Non-Comply0</v>
      </c>
      <c r="AZ110" s="57"/>
      <c r="BA110" s="57"/>
      <c r="BB110" s="57"/>
      <c r="BC110" s="57"/>
      <c r="BD110" s="45"/>
      <c r="BH110" s="47"/>
      <c r="BI110" s="47"/>
      <c r="BJ110" s="47"/>
      <c r="BK110" s="47"/>
      <c r="BL110" s="47"/>
      <c r="BM110" s="47"/>
      <c r="BN110" s="47"/>
      <c r="BO110" s="47"/>
      <c r="BP110" s="47"/>
      <c r="BQ110" s="47"/>
      <c r="BR110" s="47"/>
      <c r="BS110" s="47"/>
      <c r="BT110" s="47"/>
      <c r="BU110" s="47"/>
      <c r="BV110" s="47"/>
      <c r="BW110" s="47"/>
    </row>
    <row r="111" spans="42:75" ht="23.25">
      <c r="AP111" s="58">
        <v>31</v>
      </c>
      <c r="AQ111" s="56" t="str">
        <f t="shared" ref="AQ111:AR113" si="49">Y56</f>
        <v>Partial/Non-Comply</v>
      </c>
      <c r="AR111" s="61" t="str">
        <f t="shared" si="49"/>
        <v>Innocence</v>
      </c>
      <c r="AS111" s="61" t="str">
        <f t="shared" ref="AS111:AS113" si="50">AB56</f>
        <v>Innocence</v>
      </c>
      <c r="AT111" s="177">
        <f>AE56</f>
        <v>0</v>
      </c>
      <c r="AU111" s="177">
        <f>AF56</f>
        <v>3</v>
      </c>
      <c r="AV111" s="56">
        <f t="shared" ref="AV111:AW113" si="51">AG56</f>
        <v>0</v>
      </c>
      <c r="AW111" s="56">
        <f t="shared" si="51"/>
        <v>0</v>
      </c>
      <c r="AX111" s="56" t="str">
        <f t="shared" si="20"/>
        <v>Partial/Non-Comply0</v>
      </c>
      <c r="AZ111" s="57"/>
      <c r="BA111" s="57"/>
      <c r="BB111" s="57"/>
      <c r="BC111" s="57"/>
      <c r="BD111" s="45"/>
      <c r="BE111" s="45"/>
      <c r="BF111" s="45"/>
      <c r="BG111" s="45"/>
      <c r="BH111" s="45"/>
      <c r="BI111" s="45"/>
      <c r="BJ111" s="45"/>
      <c r="BK111" s="45"/>
      <c r="BL111" s="45"/>
      <c r="BM111" s="45"/>
    </row>
    <row r="112" spans="42:75" ht="23.25">
      <c r="AP112" s="58" t="s">
        <v>22</v>
      </c>
      <c r="AQ112" s="56" t="str">
        <f t="shared" si="49"/>
        <v>Partial/Non-Comply</v>
      </c>
      <c r="AR112" s="61" t="str">
        <f t="shared" si="49"/>
        <v>Innocence</v>
      </c>
      <c r="AS112" s="61" t="str">
        <f t="shared" si="50"/>
        <v>Innocence</v>
      </c>
      <c r="AT112" s="177">
        <f t="shared" ref="AT112:AU113" si="52">AE57</f>
        <v>0</v>
      </c>
      <c r="AU112" s="177">
        <f t="shared" si="52"/>
        <v>3</v>
      </c>
      <c r="AV112" s="56">
        <f>AG57</f>
        <v>0</v>
      </c>
      <c r="AW112" s="56">
        <f>AH57</f>
        <v>0</v>
      </c>
      <c r="AX112" s="56" t="str">
        <f t="shared" si="20"/>
        <v>Partial/Non-Comply0</v>
      </c>
      <c r="AZ112" s="57"/>
      <c r="BA112" s="57"/>
      <c r="BB112" s="57"/>
      <c r="BC112" s="57"/>
      <c r="BD112" s="45"/>
      <c r="BE112" s="45"/>
      <c r="BF112" s="45"/>
      <c r="BG112" s="45"/>
      <c r="BH112" s="45"/>
      <c r="BI112" s="45"/>
      <c r="BJ112" s="45"/>
      <c r="BK112" s="45"/>
      <c r="BL112" s="45"/>
      <c r="BM112" s="45"/>
    </row>
    <row r="113" spans="42:66" ht="36" customHeight="1">
      <c r="AP113" s="58" t="s">
        <v>23</v>
      </c>
      <c r="AQ113" s="56" t="str">
        <f t="shared" si="49"/>
        <v>Partial/Non-Comply</v>
      </c>
      <c r="AR113" s="61" t="str">
        <f t="shared" si="49"/>
        <v>Innocence</v>
      </c>
      <c r="AS113" s="61" t="str">
        <f t="shared" si="50"/>
        <v>Innocence</v>
      </c>
      <c r="AT113" s="177">
        <f t="shared" si="52"/>
        <v>0</v>
      </c>
      <c r="AU113" s="177">
        <f t="shared" si="52"/>
        <v>3</v>
      </c>
      <c r="AV113" s="56">
        <f t="shared" si="51"/>
        <v>0</v>
      </c>
      <c r="AW113" s="56">
        <f t="shared" si="51"/>
        <v>0</v>
      </c>
      <c r="AX113" s="56" t="str">
        <f t="shared" si="20"/>
        <v>Partial/Non-Comply0</v>
      </c>
      <c r="AZ113" s="57"/>
      <c r="BA113" s="57"/>
      <c r="BB113" s="57"/>
      <c r="BC113" s="57"/>
      <c r="BD113" s="45"/>
      <c r="BE113" s="45"/>
      <c r="BF113" s="45"/>
      <c r="BG113" s="45"/>
      <c r="BH113" s="45"/>
      <c r="BI113" s="45"/>
      <c r="BJ113" s="45"/>
      <c r="BK113" s="45"/>
      <c r="BL113" s="45"/>
      <c r="BM113" s="45"/>
    </row>
    <row r="114" spans="42:66" ht="23.25">
      <c r="AP114" s="58">
        <v>33</v>
      </c>
      <c r="AQ114" s="56" t="str">
        <f t="shared" ref="AQ114:AR120" si="53">Y60</f>
        <v>Partial/Non-Comply</v>
      </c>
      <c r="AR114" s="61" t="str">
        <f t="shared" si="53"/>
        <v>Innocence</v>
      </c>
      <c r="AS114" s="61" t="str">
        <f t="shared" ref="AS114:AS120" si="54">AB60</f>
        <v>Innocence</v>
      </c>
      <c r="AT114" s="177">
        <f>AE60</f>
        <v>0</v>
      </c>
      <c r="AU114" s="177">
        <f>AF60</f>
        <v>3</v>
      </c>
      <c r="AV114" s="56">
        <f t="shared" ref="AV114:AW120" si="55">AG60</f>
        <v>0</v>
      </c>
      <c r="AW114" s="56">
        <f t="shared" si="55"/>
        <v>0</v>
      </c>
      <c r="AX114" s="56" t="str">
        <f t="shared" si="20"/>
        <v>Partial/Non-Comply0</v>
      </c>
      <c r="AZ114" s="57"/>
      <c r="BA114" s="57"/>
      <c r="BB114" s="57"/>
      <c r="BC114" s="57"/>
      <c r="BD114" s="45"/>
      <c r="BE114" s="45"/>
      <c r="BF114" s="45"/>
      <c r="BG114" s="45"/>
      <c r="BH114" s="45"/>
      <c r="BI114" s="45"/>
      <c r="BJ114" s="45"/>
      <c r="BK114" s="45"/>
      <c r="BL114" s="45"/>
      <c r="BM114" s="45"/>
    </row>
    <row r="115" spans="42:66" ht="23.25">
      <c r="AP115" s="58">
        <v>34</v>
      </c>
      <c r="AQ115" s="56" t="str">
        <f t="shared" si="53"/>
        <v>Partial/Non-Comply</v>
      </c>
      <c r="AR115" s="61" t="str">
        <f t="shared" si="53"/>
        <v>Innocence</v>
      </c>
      <c r="AS115" s="61" t="str">
        <f t="shared" si="54"/>
        <v>Innocence</v>
      </c>
      <c r="AT115" s="177">
        <f t="shared" ref="AT115:AU120" si="56">AE61</f>
        <v>0</v>
      </c>
      <c r="AU115" s="177">
        <f t="shared" si="56"/>
        <v>3</v>
      </c>
      <c r="AV115" s="56">
        <f t="shared" si="55"/>
        <v>0</v>
      </c>
      <c r="AW115" s="56">
        <f t="shared" si="55"/>
        <v>0</v>
      </c>
      <c r="AX115" s="56" t="str">
        <f t="shared" si="20"/>
        <v>Partial/Non-Comply0</v>
      </c>
      <c r="AZ115" s="57"/>
      <c r="BA115" s="57"/>
      <c r="BB115" s="57"/>
      <c r="BC115" s="57"/>
      <c r="BD115" s="45"/>
      <c r="BE115" s="45"/>
      <c r="BF115" s="45"/>
      <c r="BG115" s="45"/>
      <c r="BH115" s="45"/>
      <c r="BI115" s="45"/>
      <c r="BJ115" s="45"/>
      <c r="BK115" s="45"/>
      <c r="BL115" s="45"/>
      <c r="BM115" s="45"/>
    </row>
    <row r="116" spans="42:66" ht="36" customHeight="1">
      <c r="AP116" s="58">
        <v>35</v>
      </c>
      <c r="AQ116" s="56" t="str">
        <f t="shared" si="53"/>
        <v>Partial/Non-Comply</v>
      </c>
      <c r="AR116" s="61" t="str">
        <f t="shared" si="53"/>
        <v>Innocence</v>
      </c>
      <c r="AS116" s="61" t="str">
        <f t="shared" si="54"/>
        <v>Innocence</v>
      </c>
      <c r="AT116" s="177">
        <f t="shared" si="56"/>
        <v>0</v>
      </c>
      <c r="AU116" s="177">
        <f t="shared" si="56"/>
        <v>3</v>
      </c>
      <c r="AV116" s="56">
        <f t="shared" si="55"/>
        <v>0</v>
      </c>
      <c r="AW116" s="56">
        <f t="shared" si="55"/>
        <v>0</v>
      </c>
      <c r="AX116" s="56" t="str">
        <f t="shared" si="20"/>
        <v>Partial/Non-Comply0</v>
      </c>
      <c r="AZ116" s="57"/>
      <c r="BA116" s="57"/>
      <c r="BB116" s="57"/>
      <c r="BC116" s="57"/>
      <c r="BD116" s="45"/>
      <c r="BE116" s="45"/>
      <c r="BF116" s="45"/>
      <c r="BG116" s="45"/>
      <c r="BH116" s="45"/>
      <c r="BI116" s="45"/>
      <c r="BJ116" s="45"/>
      <c r="BK116" s="45"/>
      <c r="BL116" s="45"/>
      <c r="BM116" s="45"/>
    </row>
    <row r="117" spans="42:66" ht="36" customHeight="1">
      <c r="AP117" s="58">
        <v>36</v>
      </c>
      <c r="AQ117" s="56" t="str">
        <f t="shared" si="53"/>
        <v>Partial/Non-Comply</v>
      </c>
      <c r="AR117" s="61" t="str">
        <f t="shared" si="53"/>
        <v>Innocence</v>
      </c>
      <c r="AS117" s="61" t="str">
        <f t="shared" si="54"/>
        <v>Innocence</v>
      </c>
      <c r="AT117" s="177">
        <f t="shared" si="56"/>
        <v>0</v>
      </c>
      <c r="AU117" s="177">
        <f t="shared" si="56"/>
        <v>3</v>
      </c>
      <c r="AV117" s="56">
        <f t="shared" si="55"/>
        <v>0</v>
      </c>
      <c r="AW117" s="56">
        <f t="shared" si="55"/>
        <v>0</v>
      </c>
      <c r="AX117" s="56" t="str">
        <f t="shared" si="20"/>
        <v>Partial/Non-Comply0</v>
      </c>
      <c r="AZ117" s="57"/>
      <c r="BA117" s="57"/>
      <c r="BB117" s="57"/>
      <c r="BC117" s="57"/>
      <c r="BD117" s="45"/>
      <c r="BE117" s="45"/>
      <c r="BF117" s="45"/>
      <c r="BG117" s="45"/>
      <c r="BH117" s="45"/>
      <c r="BI117" s="45"/>
      <c r="BJ117" s="45"/>
      <c r="BK117" s="45"/>
      <c r="BL117" s="45"/>
      <c r="BM117" s="45"/>
    </row>
    <row r="118" spans="42:66" ht="23.25">
      <c r="AP118" s="58" t="s">
        <v>24</v>
      </c>
      <c r="AQ118" s="56" t="str">
        <f t="shared" si="53"/>
        <v>Partial/Non-Comply</v>
      </c>
      <c r="AR118" s="61" t="str">
        <f t="shared" si="53"/>
        <v>Innocence</v>
      </c>
      <c r="AS118" s="61" t="str">
        <f t="shared" si="54"/>
        <v>Innocence</v>
      </c>
      <c r="AT118" s="177">
        <f t="shared" si="56"/>
        <v>0</v>
      </c>
      <c r="AU118" s="177">
        <f t="shared" si="56"/>
        <v>3</v>
      </c>
      <c r="AV118" s="56">
        <f t="shared" si="55"/>
        <v>0</v>
      </c>
      <c r="AW118" s="56">
        <f t="shared" si="55"/>
        <v>0</v>
      </c>
      <c r="AX118" s="56" t="str">
        <f t="shared" si="20"/>
        <v>Partial/Non-Comply0</v>
      </c>
      <c r="AZ118" s="57"/>
      <c r="BA118" s="57"/>
      <c r="BB118" s="57"/>
      <c r="BC118" s="57"/>
      <c r="BD118" s="45"/>
      <c r="BE118" s="45"/>
      <c r="BF118" s="45"/>
      <c r="BG118" s="45"/>
      <c r="BH118" s="45"/>
      <c r="BI118" s="45"/>
      <c r="BJ118" s="45"/>
      <c r="BK118" s="45"/>
      <c r="BL118" s="45"/>
      <c r="BM118" s="45"/>
    </row>
    <row r="119" spans="42:66" ht="36" customHeight="1">
      <c r="AP119" s="58" t="s">
        <v>25</v>
      </c>
      <c r="AQ119" s="56" t="str">
        <f t="shared" si="53"/>
        <v>Partial/Non-Comply</v>
      </c>
      <c r="AR119" s="61" t="str">
        <f t="shared" si="53"/>
        <v>Innocence</v>
      </c>
      <c r="AS119" s="61" t="str">
        <f t="shared" si="54"/>
        <v>Innocence</v>
      </c>
      <c r="AT119" s="177">
        <f t="shared" si="56"/>
        <v>0</v>
      </c>
      <c r="AU119" s="177">
        <f t="shared" si="56"/>
        <v>3</v>
      </c>
      <c r="AV119" s="56">
        <f t="shared" si="55"/>
        <v>0</v>
      </c>
      <c r="AW119" s="56">
        <f t="shared" si="55"/>
        <v>0</v>
      </c>
      <c r="AX119" s="56" t="str">
        <f t="shared" si="20"/>
        <v>Partial/Non-Comply0</v>
      </c>
      <c r="AZ119" s="57"/>
      <c r="BA119" s="57"/>
      <c r="BB119" s="57"/>
      <c r="BC119" s="57"/>
      <c r="BD119" s="45"/>
      <c r="BE119" s="45"/>
      <c r="BF119" s="45"/>
      <c r="BG119" s="45"/>
      <c r="BH119" s="45"/>
      <c r="BI119" s="45"/>
      <c r="BJ119" s="45"/>
      <c r="BK119" s="45"/>
      <c r="BL119" s="45"/>
      <c r="BM119" s="45"/>
    </row>
    <row r="120" spans="42:66" ht="23.25">
      <c r="AP120" s="58">
        <v>38</v>
      </c>
      <c r="AQ120" s="56" t="str">
        <f t="shared" si="53"/>
        <v>Partial/Non-Comply</v>
      </c>
      <c r="AR120" s="61" t="str">
        <f t="shared" si="53"/>
        <v>Innocence</v>
      </c>
      <c r="AS120" s="61" t="str">
        <f t="shared" si="54"/>
        <v>Innocence</v>
      </c>
      <c r="AT120" s="177">
        <f t="shared" si="56"/>
        <v>0</v>
      </c>
      <c r="AU120" s="177">
        <f t="shared" si="56"/>
        <v>3</v>
      </c>
      <c r="AV120" s="56">
        <f t="shared" si="55"/>
        <v>0</v>
      </c>
      <c r="AW120" s="56">
        <f t="shared" si="55"/>
        <v>0</v>
      </c>
      <c r="AX120" s="56" t="str">
        <f t="shared" si="20"/>
        <v>Partial/Non-Comply0</v>
      </c>
      <c r="BA120" s="57"/>
      <c r="BB120" s="57"/>
      <c r="BC120" s="57"/>
      <c r="BD120" s="45"/>
      <c r="BE120" s="45"/>
      <c r="BF120" s="45"/>
      <c r="BG120" s="45"/>
      <c r="BH120" s="45"/>
      <c r="BI120" s="45"/>
      <c r="BJ120" s="45"/>
      <c r="BK120" s="45"/>
      <c r="BL120" s="45"/>
      <c r="BM120" s="45"/>
    </row>
    <row r="121" spans="42:66" ht="36" customHeight="1">
      <c r="AP121" s="58">
        <v>39</v>
      </c>
      <c r="AQ121" s="56" t="str">
        <f>Y68</f>
        <v>Partial/Non-Comply</v>
      </c>
      <c r="AR121" s="61" t="str">
        <f>Z68</f>
        <v>Innocence</v>
      </c>
      <c r="AS121" s="61" t="str">
        <f>AB68</f>
        <v>Innocence</v>
      </c>
      <c r="AT121" s="177">
        <f>AE68</f>
        <v>0</v>
      </c>
      <c r="AU121" s="177">
        <f>AF68</f>
        <v>3</v>
      </c>
      <c r="AV121" s="56">
        <f>AG68</f>
        <v>0</v>
      </c>
      <c r="AW121" s="56">
        <f>AH68</f>
        <v>0</v>
      </c>
      <c r="AX121" s="56" t="str">
        <f t="shared" si="20"/>
        <v>Partial/Non-Comply0</v>
      </c>
      <c r="BA121" s="57"/>
      <c r="BB121" s="57"/>
      <c r="BC121" s="57"/>
      <c r="BD121" s="45"/>
      <c r="BE121" s="45"/>
      <c r="BF121" s="45"/>
      <c r="BG121" s="45"/>
      <c r="BH121" s="45"/>
      <c r="BI121" s="45"/>
      <c r="BJ121" s="45"/>
      <c r="BK121" s="45"/>
      <c r="BL121" s="45"/>
      <c r="BM121" s="45"/>
    </row>
    <row r="122" spans="42:66" ht="36" customHeight="1">
      <c r="AP122" s="58">
        <v>40</v>
      </c>
      <c r="AQ122" s="56" t="str">
        <f>Y70</f>
        <v>Partial/Non-Comply</v>
      </c>
      <c r="AR122" s="61" t="str">
        <f>Z70</f>
        <v>Innocence</v>
      </c>
      <c r="AS122" s="61" t="str">
        <f>AB70</f>
        <v>Innocence</v>
      </c>
      <c r="AT122" s="177">
        <f>AE70</f>
        <v>0</v>
      </c>
      <c r="AU122" s="177">
        <f>AF70</f>
        <v>3</v>
      </c>
      <c r="AV122" s="56">
        <f>AG70</f>
        <v>0</v>
      </c>
      <c r="AW122" s="56">
        <f>AH70</f>
        <v>0</v>
      </c>
      <c r="AX122" s="56" t="str">
        <f t="shared" si="20"/>
        <v>Partial/Non-Comply0</v>
      </c>
      <c r="BA122" s="57"/>
      <c r="BB122" s="57"/>
      <c r="BC122" s="57"/>
      <c r="BD122" s="45"/>
      <c r="BE122" s="45"/>
      <c r="BF122" s="45"/>
      <c r="BG122" s="45"/>
      <c r="BH122" s="45"/>
      <c r="BI122" s="45"/>
      <c r="BJ122" s="45"/>
      <c r="BK122" s="45"/>
      <c r="BL122" s="45"/>
      <c r="BM122" s="45"/>
    </row>
    <row r="123" spans="42:66" ht="23.25">
      <c r="AP123" s="58">
        <v>41</v>
      </c>
      <c r="AQ123" s="56" t="str">
        <f>Y72</f>
        <v>Partial/Non-Comply</v>
      </c>
      <c r="AR123" s="61" t="str">
        <f>Z72</f>
        <v>Innocence</v>
      </c>
      <c r="AS123" s="61" t="str">
        <f>AB72</f>
        <v>Innocence</v>
      </c>
      <c r="AT123" s="177">
        <f>AE72</f>
        <v>0</v>
      </c>
      <c r="AU123" s="177">
        <f>AF72</f>
        <v>3</v>
      </c>
      <c r="AV123" s="56">
        <f>AG72</f>
        <v>0</v>
      </c>
      <c r="AW123" s="56">
        <f>AH72</f>
        <v>0</v>
      </c>
      <c r="AX123" s="56" t="str">
        <f t="shared" si="20"/>
        <v>Partial/Non-Comply0</v>
      </c>
      <c r="BA123" s="57"/>
      <c r="BB123" s="57"/>
      <c r="BC123" s="57"/>
      <c r="BD123" s="45"/>
      <c r="BE123" s="45"/>
      <c r="BF123" s="45"/>
      <c r="BG123" s="45"/>
      <c r="BH123" s="45"/>
      <c r="BI123" s="45"/>
      <c r="BJ123" s="45"/>
      <c r="BK123" s="45"/>
      <c r="BL123" s="45"/>
      <c r="BM123" s="45"/>
    </row>
    <row r="124" spans="42:66">
      <c r="BB124" s="57"/>
      <c r="BC124" s="57"/>
      <c r="BD124" s="57"/>
      <c r="BE124" s="45"/>
      <c r="BF124" s="45"/>
      <c r="BG124" s="45"/>
      <c r="BH124" s="45"/>
      <c r="BI124" s="45"/>
      <c r="BJ124" s="45"/>
      <c r="BK124" s="45"/>
      <c r="BL124" s="45"/>
      <c r="BM124" s="45"/>
      <c r="BN124" s="45"/>
    </row>
    <row r="125" spans="42:66">
      <c r="BB125" s="57"/>
      <c r="BC125" s="57"/>
      <c r="BD125" s="57"/>
      <c r="BE125" s="45"/>
      <c r="BF125" s="45"/>
      <c r="BG125" s="45"/>
      <c r="BH125" s="45"/>
      <c r="BI125" s="45"/>
      <c r="BJ125" s="45"/>
      <c r="BK125" s="45"/>
      <c r="BL125" s="45"/>
      <c r="BM125" s="45"/>
      <c r="BN125" s="45"/>
    </row>
    <row r="126" spans="42:66">
      <c r="AY126" s="56" t="s">
        <v>99</v>
      </c>
      <c r="BB126" s="57"/>
      <c r="BC126" s="57"/>
      <c r="BD126" s="57"/>
      <c r="BE126" s="45"/>
      <c r="BF126" s="45"/>
      <c r="BG126" s="45"/>
      <c r="BH126" s="45"/>
      <c r="BI126" s="45"/>
      <c r="BJ126" s="45"/>
      <c r="BK126" s="45"/>
      <c r="BL126" s="45"/>
      <c r="BM126" s="45"/>
      <c r="BN126" s="45"/>
    </row>
    <row r="127" spans="42:66">
      <c r="AY127" s="56" t="s">
        <v>100</v>
      </c>
    </row>
    <row r="128" spans="42:66">
      <c r="AY128" s="56" t="s">
        <v>101</v>
      </c>
    </row>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spans="57:75" ht="12" customHeight="1"/>
    <row r="162" spans="57:75" ht="12" customHeight="1"/>
    <row r="163" spans="57:75" ht="12" customHeight="1"/>
    <row r="164" spans="57:75" ht="12" customHeight="1"/>
    <row r="165" spans="57:75" ht="12" customHeight="1"/>
    <row r="166" spans="57:75" ht="12" customHeight="1"/>
    <row r="167" spans="57:75" ht="12" customHeight="1"/>
    <row r="168" spans="57:75" ht="12" customHeight="1"/>
    <row r="169" spans="57:75" ht="12" customHeight="1"/>
    <row r="170" spans="57:75" ht="12" customHeight="1">
      <c r="BE170" s="47"/>
      <c r="BF170" s="47"/>
      <c r="BG170" s="47"/>
      <c r="BH170" s="47"/>
      <c r="BI170" s="47"/>
      <c r="BJ170" s="47"/>
      <c r="BK170" s="47"/>
      <c r="BL170" s="47"/>
      <c r="BM170" s="47"/>
      <c r="BN170" s="47"/>
      <c r="BO170" s="47"/>
      <c r="BP170" s="47"/>
      <c r="BQ170" s="47"/>
      <c r="BR170" s="47"/>
      <c r="BS170" s="47"/>
      <c r="BT170" s="47"/>
      <c r="BU170" s="47"/>
      <c r="BV170" s="47"/>
      <c r="BW170" s="47"/>
    </row>
  </sheetData>
  <mergeCells count="35">
    <mergeCell ref="B69:D69"/>
    <mergeCell ref="F55:H55"/>
    <mergeCell ref="J55:L55"/>
    <mergeCell ref="N55:P55"/>
    <mergeCell ref="N57:P57"/>
    <mergeCell ref="N59:P59"/>
    <mergeCell ref="N61:P61"/>
    <mergeCell ref="B55:D55"/>
    <mergeCell ref="B57:D57"/>
    <mergeCell ref="B59:D59"/>
    <mergeCell ref="B61:D61"/>
    <mergeCell ref="B63:D63"/>
    <mergeCell ref="B65:D65"/>
    <mergeCell ref="F53:H53"/>
    <mergeCell ref="J53:L53"/>
    <mergeCell ref="B2:E3"/>
    <mergeCell ref="H4:S4"/>
    <mergeCell ref="H2:Q2"/>
    <mergeCell ref="R48:T50"/>
    <mergeCell ref="B71:D71"/>
    <mergeCell ref="N53:P53"/>
    <mergeCell ref="B4:E5"/>
    <mergeCell ref="D46:P46"/>
    <mergeCell ref="B40:C40"/>
    <mergeCell ref="B42:C42"/>
    <mergeCell ref="B44:C44"/>
    <mergeCell ref="B39:D39"/>
    <mergeCell ref="F48:H50"/>
    <mergeCell ref="H6:S6"/>
    <mergeCell ref="J48:L50"/>
    <mergeCell ref="N48:P50"/>
    <mergeCell ref="D44:P45"/>
    <mergeCell ref="B48:D50"/>
    <mergeCell ref="B67:D67"/>
    <mergeCell ref="B53:D53"/>
  </mergeCells>
  <conditionalFormatting sqref="Y2 Y4 Y37:Y39 Y6:Y7 Y45 Y50:Y54 Y56:Y58 Y60:Y66 Y68 Y70:Y1048576 Y47 Y41:Y43 Y9:Y10 Y12:Y16 Y18 Y20:Y23 Y25:Y27 Y29 Y31:Y32 Y34:Y35">
    <cfRule type="containsText" dxfId="1464" priority="1934" operator="containsText" text="Unassessed">
      <formula>NOT(ISERROR(SEARCH("Unassessed",Y2)))</formula>
    </cfRule>
    <cfRule type="containsText" dxfId="1463" priority="1935" operator="containsText" text="Not Applicable">
      <formula>NOT(ISERROR(SEARCH("Not Applicable",Y2)))</formula>
    </cfRule>
    <cfRule type="containsText" dxfId="1462" priority="1936" operator="containsText" text="Non-Comply">
      <formula>NOT(ISERROR(SEARCH("Non-Comply",Y2)))</formula>
    </cfRule>
    <cfRule type="containsText" dxfId="1461" priority="1937" operator="containsText" text="Comply">
      <formula>NOT(ISERROR(SEARCH("Comply",Y2)))</formula>
    </cfRule>
    <cfRule type="containsText" dxfId="1460" priority="1938" operator="containsText" text="Partial">
      <formula>NOT(ISERROR(SEARCH("Partial",Y2)))</formula>
    </cfRule>
  </conditionalFormatting>
  <conditionalFormatting sqref="AG2:AH2 AG85:AH1048576 AG4:AH4 AG37:AH39 AG6:AH7 AG45:AH45 AG50:AH54 AG56:AH58 AG60:AH66 AG68:AH68 AG70:AH76 AG47:AH47 AG41:AH43 AG9:AH10 AG12:AH16 AG18:AH18 AG20:AH23 AG25:AH27 AG29:AH29 AG31:AH32 AG34:AH35">
    <cfRule type="containsText" dxfId="1459" priority="1931" operator="containsText" text="N/A">
      <formula>NOT(ISERROR(SEARCH("N/A",AG2)))</formula>
    </cfRule>
    <cfRule type="containsText" dxfId="1458" priority="1932" operator="containsText" text="No">
      <formula>NOT(ISERROR(SEARCH("No",AG2)))</formula>
    </cfRule>
    <cfRule type="containsText" dxfId="1457" priority="1933" operator="containsText" text="Yes">
      <formula>NOT(ISERROR(SEARCH("Yes",AG2)))</formula>
    </cfRule>
  </conditionalFormatting>
  <conditionalFormatting sqref="AG4:AH4 AG6:AH7 AG9:AH10 AG12:AH16 AG20:AH23 AG25:AH27 AG29:AH29 AG31:AH32 AG34:AH34 AG37:AH39 AG41:AH42 AG45:AH45 AG47:AH47 AG50:AH54 AG56:AH58 AG60:AH66 AG68:AH68 AG70:AH70 AG72:AH72 AG18:AH18">
    <cfRule type="cellIs" dxfId="1456" priority="1941" operator="equal">
      <formula>#REF!</formula>
    </cfRule>
  </conditionalFormatting>
  <conditionalFormatting sqref="AG4:AH4 AG6:AH7 AG9:AH10 AG12:AH16 AG20:AH23 AG25:AH27 AG29:AH29 AG31:AH32 AG34:AH34 AG37:AH39 AG41:AH42 AG45:AH45 AG47:AH47 AG50:AH54 AG56:AH58 AG60:AH66 AG68:AH68 AG70:AH70 AG72:AH72 AG18:AH18">
    <cfRule type="cellIs" dxfId="1455" priority="1940" operator="equal">
      <formula>#REF!</formula>
    </cfRule>
  </conditionalFormatting>
  <conditionalFormatting sqref="AG4:AH4 AG6:AH7 AG9:AH10 AG12:AH16 AG20:AH23 AG25:AH27 AG29:AH29 AG31:AH32 AG34:AH34 AG37:AH39 AG41:AH42 AG45:AH45 AG47:AH47 AG50:AH54 AG56:AH58 AG60:AH66 AG68:AH68 AG70:AH70 AG72:AH72 AG18:AH18">
    <cfRule type="cellIs" dxfId="1454" priority="1939" operator="equal">
      <formula>#REF!</formula>
    </cfRule>
  </conditionalFormatting>
  <conditionalFormatting sqref="B61">
    <cfRule type="expression" dxfId="1453" priority="1809">
      <formula>$BB$82=4</formula>
    </cfRule>
    <cfRule type="expression" dxfId="1452" priority="1810">
      <formula>$BB$82=2</formula>
    </cfRule>
    <cfRule type="expression" dxfId="1451" priority="1811">
      <formula>$BB$82=3</formula>
    </cfRule>
    <cfRule type="expression" dxfId="1450" priority="1812">
      <formula>$BB$82=0</formula>
    </cfRule>
    <cfRule type="expression" dxfId="1449" priority="1813">
      <formula>$BB$82=1</formula>
    </cfRule>
  </conditionalFormatting>
  <conditionalFormatting sqref="B63">
    <cfRule type="expression" dxfId="1448" priority="1804">
      <formula>$BB$83=4</formula>
    </cfRule>
    <cfRule type="expression" dxfId="1447" priority="1805">
      <formula>$BB$83=2</formula>
    </cfRule>
    <cfRule type="expression" dxfId="1446" priority="1806">
      <formula>$BB$83=3</formula>
    </cfRule>
    <cfRule type="expression" dxfId="1445" priority="1807">
      <formula>$BB$83=0</formula>
    </cfRule>
    <cfRule type="expression" dxfId="1444" priority="1808">
      <formula>$BB$83=1</formula>
    </cfRule>
  </conditionalFormatting>
  <conditionalFormatting sqref="B65">
    <cfRule type="expression" dxfId="1443" priority="1799">
      <formula>$BB$84=4</formula>
    </cfRule>
    <cfRule type="expression" dxfId="1442" priority="1800">
      <formula>$BB$84=2</formula>
    </cfRule>
    <cfRule type="expression" dxfId="1441" priority="1801">
      <formula>$BB$84=3</formula>
    </cfRule>
    <cfRule type="expression" dxfId="1440" priority="1802">
      <formula>$BB$84=0</formula>
    </cfRule>
    <cfRule type="expression" dxfId="1439" priority="1803">
      <formula>$BB$84=1</formula>
    </cfRule>
  </conditionalFormatting>
  <conditionalFormatting sqref="B67">
    <cfRule type="expression" dxfId="1438" priority="1794">
      <formula>$BB$85=4</formula>
    </cfRule>
    <cfRule type="expression" dxfId="1437" priority="1795">
      <formula>$BB$85=2</formula>
    </cfRule>
    <cfRule type="expression" dxfId="1436" priority="1796">
      <formula>$BB$85=3</formula>
    </cfRule>
    <cfRule type="expression" dxfId="1435" priority="1797">
      <formula>$BB$85=0</formula>
    </cfRule>
    <cfRule type="expression" dxfId="1434" priority="1798">
      <formula>$BB$85=1</formula>
    </cfRule>
  </conditionalFormatting>
  <conditionalFormatting sqref="B69">
    <cfRule type="expression" dxfId="1433" priority="1789">
      <formula>$BB$86=4</formula>
    </cfRule>
    <cfRule type="expression" dxfId="1432" priority="1790">
      <formula>$BB$86=2</formula>
    </cfRule>
    <cfRule type="expression" dxfId="1431" priority="1791">
      <formula>$BB$86=3</formula>
    </cfRule>
    <cfRule type="expression" dxfId="1430" priority="1792">
      <formula>$BB$86=0</formula>
    </cfRule>
    <cfRule type="expression" dxfId="1429" priority="1793">
      <formula>$BB$86=1</formula>
    </cfRule>
  </conditionalFormatting>
  <conditionalFormatting sqref="B71">
    <cfRule type="expression" dxfId="1428" priority="1784">
      <formula>$BB$87=4</formula>
    </cfRule>
    <cfRule type="expression" dxfId="1427" priority="1785">
      <formula>$BB$87=2</formula>
    </cfRule>
    <cfRule type="expression" dxfId="1426" priority="1786">
      <formula>$BB$87=3</formula>
    </cfRule>
    <cfRule type="expression" dxfId="1425" priority="1787">
      <formula>$BB$87=0</formula>
    </cfRule>
    <cfRule type="expression" dxfId="1424" priority="1788">
      <formula>$BB$87=1</formula>
    </cfRule>
  </conditionalFormatting>
  <conditionalFormatting sqref="F55">
    <cfRule type="expression" dxfId="1423" priority="1779">
      <formula>$BB$90=4</formula>
    </cfRule>
    <cfRule type="expression" dxfId="1422" priority="1780">
      <formula>$BB$90=2</formula>
    </cfRule>
    <cfRule type="expression" dxfId="1421" priority="1781">
      <formula>$BB$90=3</formula>
    </cfRule>
    <cfRule type="expression" dxfId="1420" priority="1782">
      <formula>$BB$90=0</formula>
    </cfRule>
    <cfRule type="expression" dxfId="1419" priority="1783">
      <formula>$BB$90=1</formula>
    </cfRule>
  </conditionalFormatting>
  <conditionalFormatting sqref="F53">
    <cfRule type="expression" dxfId="1418" priority="1774">
      <formula>$BB$89=4</formula>
    </cfRule>
    <cfRule type="expression" dxfId="1417" priority="1775">
      <formula>$BB$89=2</formula>
    </cfRule>
    <cfRule type="expression" dxfId="1416" priority="1776">
      <formula>$BB$89=3</formula>
    </cfRule>
    <cfRule type="expression" dxfId="1415" priority="1777">
      <formula>$BB$89=0</formula>
    </cfRule>
    <cfRule type="expression" dxfId="1414" priority="1778">
      <formula>$BB$89=1</formula>
    </cfRule>
  </conditionalFormatting>
  <conditionalFormatting sqref="J53">
    <cfRule type="expression" dxfId="1413" priority="1769">
      <formula>$BB$92=4</formula>
    </cfRule>
    <cfRule type="expression" dxfId="1412" priority="1770">
      <formula>$BB$92=2</formula>
    </cfRule>
    <cfRule type="expression" dxfId="1411" priority="1771">
      <formula>$BB$92=3</formula>
    </cfRule>
    <cfRule type="expression" dxfId="1410" priority="1772">
      <formula>$BB$92=0</formula>
    </cfRule>
    <cfRule type="expression" dxfId="1409" priority="1773">
      <formula>$BB$92=1</formula>
    </cfRule>
  </conditionalFormatting>
  <conditionalFormatting sqref="J55">
    <cfRule type="expression" dxfId="1408" priority="1764">
      <formula>$BB$93=4</formula>
    </cfRule>
    <cfRule type="expression" dxfId="1407" priority="1765">
      <formula>$BB$93=2</formula>
    </cfRule>
    <cfRule type="expression" dxfId="1406" priority="1766">
      <formula>$BB$93=3</formula>
    </cfRule>
    <cfRule type="expression" dxfId="1405" priority="1767">
      <formula>$BB$93=0</formula>
    </cfRule>
    <cfRule type="expression" dxfId="1404" priority="1768">
      <formula>$BB$93=1</formula>
    </cfRule>
  </conditionalFormatting>
  <conditionalFormatting sqref="N53">
    <cfRule type="expression" dxfId="1403" priority="1759">
      <formula>$BB$95=4</formula>
    </cfRule>
    <cfRule type="expression" dxfId="1402" priority="1760">
      <formula>$BB$95=2</formula>
    </cfRule>
    <cfRule type="expression" dxfId="1401" priority="1761">
      <formula>$BB$95=3</formula>
    </cfRule>
    <cfRule type="expression" dxfId="1400" priority="1762">
      <formula>$BB$95=0</formula>
    </cfRule>
    <cfRule type="expression" dxfId="1399" priority="1763">
      <formula>$BB$95=1</formula>
    </cfRule>
  </conditionalFormatting>
  <conditionalFormatting sqref="N55">
    <cfRule type="expression" dxfId="1398" priority="1754">
      <formula>$BB$96=4</formula>
    </cfRule>
    <cfRule type="expression" dxfId="1397" priority="1755">
      <formula>$BB$96=2</formula>
    </cfRule>
    <cfRule type="expression" dxfId="1396" priority="1756">
      <formula>$BB$96=3</formula>
    </cfRule>
    <cfRule type="expression" dxfId="1395" priority="1757">
      <formula>$BB$96=0</formula>
    </cfRule>
    <cfRule type="expression" dxfId="1394" priority="1758">
      <formula>$BB$96=1</formula>
    </cfRule>
  </conditionalFormatting>
  <conditionalFormatting sqref="N57">
    <cfRule type="expression" dxfId="1393" priority="1749">
      <formula>$BB$97=4</formula>
    </cfRule>
    <cfRule type="expression" dxfId="1392" priority="1750">
      <formula>$BB$97=2</formula>
    </cfRule>
    <cfRule type="expression" dxfId="1391" priority="1751">
      <formula>$BB$97=3</formula>
    </cfRule>
    <cfRule type="expression" dxfId="1390" priority="1752">
      <formula>$BB$97=0</formula>
    </cfRule>
    <cfRule type="expression" dxfId="1389" priority="1753">
      <formula>$BB$97=1</formula>
    </cfRule>
  </conditionalFormatting>
  <conditionalFormatting sqref="N59">
    <cfRule type="expression" dxfId="1388" priority="1744">
      <formula>$BB$98=4</formula>
    </cfRule>
    <cfRule type="expression" dxfId="1387" priority="1745">
      <formula>$BB$98=2</formula>
    </cfRule>
    <cfRule type="expression" dxfId="1386" priority="1746">
      <formula>$BB$98=3</formula>
    </cfRule>
    <cfRule type="expression" dxfId="1385" priority="1747">
      <formula>$BB$98=0</formula>
    </cfRule>
    <cfRule type="expression" dxfId="1384" priority="1748">
      <formula>$BB$98=1</formula>
    </cfRule>
  </conditionalFormatting>
  <conditionalFormatting sqref="N61">
    <cfRule type="expression" dxfId="1383" priority="1739">
      <formula>$BB$99=4</formula>
    </cfRule>
    <cfRule type="expression" dxfId="1382" priority="1740">
      <formula>$BB$99=2</formula>
    </cfRule>
    <cfRule type="expression" dxfId="1381" priority="1741">
      <formula>$BB$99=3</formula>
    </cfRule>
    <cfRule type="expression" dxfId="1380" priority="1742">
      <formula>$BB$99=0</formula>
    </cfRule>
    <cfRule type="expression" dxfId="1379" priority="1743">
      <formula>$BB$99=1</formula>
    </cfRule>
  </conditionalFormatting>
  <conditionalFormatting sqref="S53">
    <cfRule type="expression" dxfId="1378" priority="1734">
      <formula>$BB$101=4</formula>
    </cfRule>
    <cfRule type="expression" dxfId="1377" priority="1735">
      <formula>$BB$101=2</formula>
    </cfRule>
    <cfRule type="expression" dxfId="1376" priority="1736">
      <formula>$BB$101=3</formula>
    </cfRule>
    <cfRule type="expression" dxfId="1375" priority="1737">
      <formula>$BB$101=0</formula>
    </cfRule>
    <cfRule type="expression" dxfId="1374" priority="1738">
      <formula>$BB$101=1</formula>
    </cfRule>
  </conditionalFormatting>
  <conditionalFormatting sqref="N48">
    <cfRule type="expression" dxfId="1373" priority="1724">
      <formula>$BC$95=4</formula>
    </cfRule>
    <cfRule type="expression" dxfId="1372" priority="1725">
      <formula>$BC$95=2</formula>
    </cfRule>
    <cfRule type="expression" dxfId="1371" priority="1726">
      <formula>$BC$95=3</formula>
    </cfRule>
    <cfRule type="expression" dxfId="1370" priority="1727">
      <formula>$BC$95=0</formula>
    </cfRule>
    <cfRule type="expression" dxfId="1369" priority="1728">
      <formula>$BC$95=1</formula>
    </cfRule>
  </conditionalFormatting>
  <conditionalFormatting sqref="J48">
    <cfRule type="expression" dxfId="1368" priority="1719">
      <formula>$BC$92=4</formula>
    </cfRule>
    <cfRule type="expression" dxfId="1367" priority="1720">
      <formula>$BC$92=2</formula>
    </cfRule>
    <cfRule type="expression" dxfId="1366" priority="1721">
      <formula>$BC$92=3</formula>
    </cfRule>
    <cfRule type="expression" dxfId="1365" priority="1722">
      <formula>$BC$92=0</formula>
    </cfRule>
    <cfRule type="expression" dxfId="1364" priority="1723">
      <formula>$BC$92=1</formula>
    </cfRule>
  </conditionalFormatting>
  <conditionalFormatting sqref="F48">
    <cfRule type="expression" dxfId="1363" priority="1714">
      <formula>$BC$89=4</formula>
    </cfRule>
    <cfRule type="expression" dxfId="1362" priority="1715">
      <formula>$BC$89=2</formula>
    </cfRule>
    <cfRule type="expression" dxfId="1361" priority="1716">
      <formula>$BC$89=3</formula>
    </cfRule>
    <cfRule type="expression" dxfId="1360" priority="1717">
      <formula>$BC$89=0</formula>
    </cfRule>
    <cfRule type="expression" dxfId="1359" priority="1718">
      <formula>$BC$89=1</formula>
    </cfRule>
  </conditionalFormatting>
  <conditionalFormatting sqref="B48">
    <cfRule type="expression" dxfId="1358" priority="1709">
      <formula>$BC$78=4</formula>
    </cfRule>
    <cfRule type="expression" dxfId="1357" priority="1710">
      <formula>$BC$78=2</formula>
    </cfRule>
    <cfRule type="expression" dxfId="1356" priority="1711">
      <formula>$BC$78=3</formula>
    </cfRule>
    <cfRule type="expression" dxfId="1355" priority="1712">
      <formula>$BC$78=0</formula>
    </cfRule>
    <cfRule type="expression" dxfId="1354" priority="1713">
      <formula>$BC$78=1</formula>
    </cfRule>
  </conditionalFormatting>
  <conditionalFormatting sqref="B59">
    <cfRule type="expression" dxfId="1353" priority="1704">
      <formula>$BB$81=4</formula>
    </cfRule>
    <cfRule type="expression" dxfId="1352" priority="1705">
      <formula>$BB$81=2</formula>
    </cfRule>
    <cfRule type="expression" dxfId="1351" priority="1706">
      <formula>$BB$81=3</formula>
    </cfRule>
    <cfRule type="expression" dxfId="1350" priority="1707">
      <formula>$BB$81=0</formula>
    </cfRule>
    <cfRule type="expression" dxfId="1349" priority="1708">
      <formula>$BB$81=1</formula>
    </cfRule>
  </conditionalFormatting>
  <conditionalFormatting sqref="B57">
    <cfRule type="expression" dxfId="1348" priority="1699">
      <formula>$BB$80=4</formula>
    </cfRule>
    <cfRule type="expression" dxfId="1347" priority="1700">
      <formula>$BB$80=2</formula>
    </cfRule>
    <cfRule type="expression" dxfId="1346" priority="1701">
      <formula>$BB$80=3</formula>
    </cfRule>
    <cfRule type="expression" dxfId="1345" priority="1702">
      <formula>$BB$80=0</formula>
    </cfRule>
    <cfRule type="expression" dxfId="1344" priority="1703">
      <formula>$BB$80=1</formula>
    </cfRule>
  </conditionalFormatting>
  <conditionalFormatting sqref="B55">
    <cfRule type="expression" dxfId="1343" priority="1694">
      <formula>$BB$79=4</formula>
    </cfRule>
    <cfRule type="expression" dxfId="1342" priority="1695">
      <formula>$BB$79=2</formula>
    </cfRule>
    <cfRule type="expression" dxfId="1341" priority="1696">
      <formula>$BB$79=3</formula>
    </cfRule>
    <cfRule type="expression" dxfId="1340" priority="1697">
      <formula>$BB$79=0</formula>
    </cfRule>
    <cfRule type="expression" dxfId="1339" priority="1698">
      <formula>$BB$79=1</formula>
    </cfRule>
  </conditionalFormatting>
  <conditionalFormatting sqref="B53">
    <cfRule type="expression" dxfId="1338" priority="1689">
      <formula>$BB$78=4</formula>
    </cfRule>
    <cfRule type="expression" dxfId="1337" priority="1690">
      <formula>$BB$78=2</formula>
    </cfRule>
    <cfRule type="expression" dxfId="1336" priority="1691">
      <formula>$BB$78=3</formula>
    </cfRule>
    <cfRule type="expression" dxfId="1335" priority="1692">
      <formula>$BB$78=0</formula>
    </cfRule>
    <cfRule type="expression" dxfId="1334" priority="1693">
      <formula>$BB$78=1</formula>
    </cfRule>
  </conditionalFormatting>
  <conditionalFormatting sqref="Y36">
    <cfRule type="containsText" dxfId="1333" priority="1664" operator="containsText" text="Unassessed">
      <formula>NOT(ISERROR(SEARCH("Unassessed",Y36)))</formula>
    </cfRule>
    <cfRule type="containsText" dxfId="1332" priority="1665" operator="containsText" text="Not Applicable">
      <formula>NOT(ISERROR(SEARCH("Not Applicable",Y36)))</formula>
    </cfRule>
    <cfRule type="containsText" dxfId="1331" priority="1666" operator="containsText" text="Non-Comply">
      <formula>NOT(ISERROR(SEARCH("Non-Comply",Y36)))</formula>
    </cfRule>
    <cfRule type="containsText" dxfId="1330" priority="1667" operator="containsText" text="Comply">
      <formula>NOT(ISERROR(SEARCH("Comply",Y36)))</formula>
    </cfRule>
    <cfRule type="containsText" dxfId="1329" priority="1668" operator="containsText" text="Partial">
      <formula>NOT(ISERROR(SEARCH("Partial",Y36)))</formula>
    </cfRule>
  </conditionalFormatting>
  <conditionalFormatting sqref="AG36:AH36">
    <cfRule type="containsText" dxfId="1328" priority="1661" operator="containsText" text="N/A">
      <formula>NOT(ISERROR(SEARCH("N/A",AG36)))</formula>
    </cfRule>
    <cfRule type="containsText" dxfId="1327" priority="1662" operator="containsText" text="No">
      <formula>NOT(ISERROR(SEARCH("No",AG36)))</formula>
    </cfRule>
    <cfRule type="containsText" dxfId="1326" priority="1663" operator="containsText" text="Yes">
      <formula>NOT(ISERROR(SEARCH("Yes",AG36)))</formula>
    </cfRule>
  </conditionalFormatting>
  <conditionalFormatting sqref="AR2">
    <cfRule type="containsText" dxfId="1325" priority="1656" operator="containsText" text="Un-assessed">
      <formula>NOT(ISERROR(SEARCH("Un-assessed",AR2)))</formula>
    </cfRule>
    <cfRule type="containsText" dxfId="1324" priority="1657" operator="containsText" text="Not Applicable">
      <formula>NOT(ISERROR(SEARCH("Not Applicable",AR2)))</formula>
    </cfRule>
    <cfRule type="containsText" dxfId="1323" priority="1658" operator="containsText" text="Non-Comply">
      <formula>NOT(ISERROR(SEARCH("Non-Comply",AR2)))</formula>
    </cfRule>
    <cfRule type="containsText" dxfId="1322" priority="1659" operator="containsText" text="Comply">
      <formula>NOT(ISERROR(SEARCH("Comply",AR2)))</formula>
    </cfRule>
    <cfRule type="containsText" dxfId="1321" priority="1660" operator="containsText" text="Partial">
      <formula>NOT(ISERROR(SEARCH("Partial",AR2)))</formula>
    </cfRule>
  </conditionalFormatting>
  <conditionalFormatting sqref="AX2:AY2">
    <cfRule type="containsText" dxfId="1320" priority="1653" operator="containsText" text="N/A">
      <formula>NOT(ISERROR(SEARCH("N/A",AX2)))</formula>
    </cfRule>
    <cfRule type="containsText" dxfId="1319" priority="1654" operator="containsText" text="No">
      <formula>NOT(ISERROR(SEARCH("No",AX2)))</formula>
    </cfRule>
    <cfRule type="containsText" dxfId="1318" priority="1655" operator="containsText" text="Yes">
      <formula>NOT(ISERROR(SEARCH("Yes",AX2)))</formula>
    </cfRule>
  </conditionalFormatting>
  <conditionalFormatting sqref="AJ4">
    <cfRule type="containsText" dxfId="1317" priority="1638" operator="containsText" text="N/A">
      <formula>NOT(ISERROR(SEARCH("N/A",AJ4)))</formula>
    </cfRule>
    <cfRule type="containsText" dxfId="1316" priority="1639" operator="containsText" text="No">
      <formula>NOT(ISERROR(SEARCH("No",AJ4)))</formula>
    </cfRule>
    <cfRule type="containsText" dxfId="1315" priority="1640" operator="containsText" text="Yes">
      <formula>NOT(ISERROR(SEARCH("Yes",AJ4)))</formula>
    </cfRule>
  </conditionalFormatting>
  <conditionalFormatting sqref="AJ4">
    <cfRule type="cellIs" dxfId="1314" priority="1643" operator="equal">
      <formula>#REF!</formula>
    </cfRule>
  </conditionalFormatting>
  <conditionalFormatting sqref="AJ4">
    <cfRule type="cellIs" dxfId="1313" priority="1642" operator="equal">
      <formula>#REF!</formula>
    </cfRule>
  </conditionalFormatting>
  <conditionalFormatting sqref="AJ4">
    <cfRule type="cellIs" dxfId="1312" priority="1641" operator="equal">
      <formula>#REF!</formula>
    </cfRule>
  </conditionalFormatting>
  <conditionalFormatting sqref="AJ6">
    <cfRule type="containsText" dxfId="1311" priority="1632" operator="containsText" text="N/A">
      <formula>NOT(ISERROR(SEARCH("N/A",AJ6)))</formula>
    </cfRule>
    <cfRule type="containsText" dxfId="1310" priority="1633" operator="containsText" text="No">
      <formula>NOT(ISERROR(SEARCH("No",AJ6)))</formula>
    </cfRule>
    <cfRule type="containsText" dxfId="1309" priority="1634" operator="containsText" text="Yes">
      <formula>NOT(ISERROR(SEARCH("Yes",AJ6)))</formula>
    </cfRule>
  </conditionalFormatting>
  <conditionalFormatting sqref="AJ6">
    <cfRule type="cellIs" dxfId="1308" priority="1637" operator="equal">
      <formula>#REF!</formula>
    </cfRule>
  </conditionalFormatting>
  <conditionalFormatting sqref="AJ6">
    <cfRule type="cellIs" dxfId="1307" priority="1636" operator="equal">
      <formula>#REF!</formula>
    </cfRule>
  </conditionalFormatting>
  <conditionalFormatting sqref="AJ6">
    <cfRule type="cellIs" dxfId="1306" priority="1635" operator="equal">
      <formula>#REF!</formula>
    </cfRule>
  </conditionalFormatting>
  <conditionalFormatting sqref="AJ7">
    <cfRule type="containsText" dxfId="1305" priority="1626" operator="containsText" text="N/A">
      <formula>NOT(ISERROR(SEARCH("N/A",AJ7)))</formula>
    </cfRule>
    <cfRule type="containsText" dxfId="1304" priority="1627" operator="containsText" text="No">
      <formula>NOT(ISERROR(SEARCH("No",AJ7)))</formula>
    </cfRule>
    <cfRule type="containsText" dxfId="1303" priority="1628" operator="containsText" text="Yes">
      <formula>NOT(ISERROR(SEARCH("Yes",AJ7)))</formula>
    </cfRule>
  </conditionalFormatting>
  <conditionalFormatting sqref="AJ7">
    <cfRule type="cellIs" dxfId="1302" priority="1631" operator="equal">
      <formula>#REF!</formula>
    </cfRule>
  </conditionalFormatting>
  <conditionalFormatting sqref="AJ7">
    <cfRule type="cellIs" dxfId="1301" priority="1630" operator="equal">
      <formula>#REF!</formula>
    </cfRule>
  </conditionalFormatting>
  <conditionalFormatting sqref="AJ7">
    <cfRule type="cellIs" dxfId="1300" priority="1629" operator="equal">
      <formula>#REF!</formula>
    </cfRule>
  </conditionalFormatting>
  <conditionalFormatting sqref="AJ9">
    <cfRule type="containsText" dxfId="1299" priority="1620" operator="containsText" text="N/A">
      <formula>NOT(ISERROR(SEARCH("N/A",AJ9)))</formula>
    </cfRule>
    <cfRule type="containsText" dxfId="1298" priority="1621" operator="containsText" text="No">
      <formula>NOT(ISERROR(SEARCH("No",AJ9)))</formula>
    </cfRule>
    <cfRule type="containsText" dxfId="1297" priority="1622" operator="containsText" text="Yes">
      <formula>NOT(ISERROR(SEARCH("Yes",AJ9)))</formula>
    </cfRule>
  </conditionalFormatting>
  <conditionalFormatting sqref="AJ9">
    <cfRule type="cellIs" dxfId="1296" priority="1625" operator="equal">
      <formula>#REF!</formula>
    </cfRule>
  </conditionalFormatting>
  <conditionalFormatting sqref="AJ9">
    <cfRule type="cellIs" dxfId="1295" priority="1624" operator="equal">
      <formula>#REF!</formula>
    </cfRule>
  </conditionalFormatting>
  <conditionalFormatting sqref="AJ9">
    <cfRule type="cellIs" dxfId="1294" priority="1623" operator="equal">
      <formula>#REF!</formula>
    </cfRule>
  </conditionalFormatting>
  <conditionalFormatting sqref="AJ10">
    <cfRule type="containsText" dxfId="1293" priority="1614" operator="containsText" text="N/A">
      <formula>NOT(ISERROR(SEARCH("N/A",AJ10)))</formula>
    </cfRule>
    <cfRule type="containsText" dxfId="1292" priority="1615" operator="containsText" text="No">
      <formula>NOT(ISERROR(SEARCH("No",AJ10)))</formula>
    </cfRule>
    <cfRule type="containsText" dxfId="1291" priority="1616" operator="containsText" text="Yes">
      <formula>NOT(ISERROR(SEARCH("Yes",AJ10)))</formula>
    </cfRule>
  </conditionalFormatting>
  <conditionalFormatting sqref="AJ10">
    <cfRule type="cellIs" dxfId="1290" priority="1619" operator="equal">
      <formula>#REF!</formula>
    </cfRule>
  </conditionalFormatting>
  <conditionalFormatting sqref="AJ10">
    <cfRule type="cellIs" dxfId="1289" priority="1618" operator="equal">
      <formula>#REF!</formula>
    </cfRule>
  </conditionalFormatting>
  <conditionalFormatting sqref="AJ10">
    <cfRule type="cellIs" dxfId="1288" priority="1617" operator="equal">
      <formula>#REF!</formula>
    </cfRule>
  </conditionalFormatting>
  <conditionalFormatting sqref="AJ12">
    <cfRule type="containsText" dxfId="1287" priority="1608" operator="containsText" text="N/A">
      <formula>NOT(ISERROR(SEARCH("N/A",AJ12)))</formula>
    </cfRule>
    <cfRule type="containsText" dxfId="1286" priority="1609" operator="containsText" text="No">
      <formula>NOT(ISERROR(SEARCH("No",AJ12)))</formula>
    </cfRule>
    <cfRule type="containsText" dxfId="1285" priority="1610" operator="containsText" text="Yes">
      <formula>NOT(ISERROR(SEARCH("Yes",AJ12)))</formula>
    </cfRule>
  </conditionalFormatting>
  <conditionalFormatting sqref="AJ12">
    <cfRule type="cellIs" dxfId="1284" priority="1613" operator="equal">
      <formula>#REF!</formula>
    </cfRule>
  </conditionalFormatting>
  <conditionalFormatting sqref="AJ12">
    <cfRule type="cellIs" dxfId="1283" priority="1612" operator="equal">
      <formula>#REF!</formula>
    </cfRule>
  </conditionalFormatting>
  <conditionalFormatting sqref="AJ12">
    <cfRule type="cellIs" dxfId="1282" priority="1611" operator="equal">
      <formula>#REF!</formula>
    </cfRule>
  </conditionalFormatting>
  <conditionalFormatting sqref="AJ13">
    <cfRule type="containsText" dxfId="1281" priority="1602" operator="containsText" text="N/A">
      <formula>NOT(ISERROR(SEARCH("N/A",AJ13)))</formula>
    </cfRule>
    <cfRule type="containsText" dxfId="1280" priority="1603" operator="containsText" text="No">
      <formula>NOT(ISERROR(SEARCH("No",AJ13)))</formula>
    </cfRule>
    <cfRule type="containsText" dxfId="1279" priority="1604" operator="containsText" text="Yes">
      <formula>NOT(ISERROR(SEARCH("Yes",AJ13)))</formula>
    </cfRule>
  </conditionalFormatting>
  <conditionalFormatting sqref="AJ13">
    <cfRule type="cellIs" dxfId="1278" priority="1607" operator="equal">
      <formula>#REF!</formula>
    </cfRule>
  </conditionalFormatting>
  <conditionalFormatting sqref="AJ13">
    <cfRule type="cellIs" dxfId="1277" priority="1606" operator="equal">
      <formula>#REF!</formula>
    </cfRule>
  </conditionalFormatting>
  <conditionalFormatting sqref="AJ13">
    <cfRule type="cellIs" dxfId="1276" priority="1605" operator="equal">
      <formula>#REF!</formula>
    </cfRule>
  </conditionalFormatting>
  <conditionalFormatting sqref="AJ14">
    <cfRule type="containsText" dxfId="1275" priority="1596" operator="containsText" text="N/A">
      <formula>NOT(ISERROR(SEARCH("N/A",AJ14)))</formula>
    </cfRule>
    <cfRule type="containsText" dxfId="1274" priority="1597" operator="containsText" text="No">
      <formula>NOT(ISERROR(SEARCH("No",AJ14)))</formula>
    </cfRule>
    <cfRule type="containsText" dxfId="1273" priority="1598" operator="containsText" text="Yes">
      <formula>NOT(ISERROR(SEARCH("Yes",AJ14)))</formula>
    </cfRule>
  </conditionalFormatting>
  <conditionalFormatting sqref="AJ14">
    <cfRule type="cellIs" dxfId="1272" priority="1601" operator="equal">
      <formula>#REF!</formula>
    </cfRule>
  </conditionalFormatting>
  <conditionalFormatting sqref="AJ14">
    <cfRule type="cellIs" dxfId="1271" priority="1600" operator="equal">
      <formula>#REF!</formula>
    </cfRule>
  </conditionalFormatting>
  <conditionalFormatting sqref="AJ14">
    <cfRule type="cellIs" dxfId="1270" priority="1599" operator="equal">
      <formula>#REF!</formula>
    </cfRule>
  </conditionalFormatting>
  <conditionalFormatting sqref="AJ15">
    <cfRule type="containsText" dxfId="1269" priority="1590" operator="containsText" text="N/A">
      <formula>NOT(ISERROR(SEARCH("N/A",AJ15)))</formula>
    </cfRule>
    <cfRule type="containsText" dxfId="1268" priority="1591" operator="containsText" text="No">
      <formula>NOT(ISERROR(SEARCH("No",AJ15)))</formula>
    </cfRule>
    <cfRule type="containsText" dxfId="1267" priority="1592" operator="containsText" text="Yes">
      <formula>NOT(ISERROR(SEARCH("Yes",AJ15)))</formula>
    </cfRule>
  </conditionalFormatting>
  <conditionalFormatting sqref="AJ15">
    <cfRule type="cellIs" dxfId="1266" priority="1595" operator="equal">
      <formula>#REF!</formula>
    </cfRule>
  </conditionalFormatting>
  <conditionalFormatting sqref="AJ15">
    <cfRule type="cellIs" dxfId="1265" priority="1594" operator="equal">
      <formula>#REF!</formula>
    </cfRule>
  </conditionalFormatting>
  <conditionalFormatting sqref="AJ15">
    <cfRule type="cellIs" dxfId="1264" priority="1593" operator="equal">
      <formula>#REF!</formula>
    </cfRule>
  </conditionalFormatting>
  <conditionalFormatting sqref="AJ16">
    <cfRule type="containsText" dxfId="1263" priority="1584" operator="containsText" text="N/A">
      <formula>NOT(ISERROR(SEARCH("N/A",AJ16)))</formula>
    </cfRule>
    <cfRule type="containsText" dxfId="1262" priority="1585" operator="containsText" text="No">
      <formula>NOT(ISERROR(SEARCH("No",AJ16)))</formula>
    </cfRule>
    <cfRule type="containsText" dxfId="1261" priority="1586" operator="containsText" text="Yes">
      <formula>NOT(ISERROR(SEARCH("Yes",AJ16)))</formula>
    </cfRule>
  </conditionalFormatting>
  <conditionalFormatting sqref="AJ16">
    <cfRule type="cellIs" dxfId="1260" priority="1589" operator="equal">
      <formula>#REF!</formula>
    </cfRule>
  </conditionalFormatting>
  <conditionalFormatting sqref="AJ16">
    <cfRule type="cellIs" dxfId="1259" priority="1588" operator="equal">
      <formula>#REF!</formula>
    </cfRule>
  </conditionalFormatting>
  <conditionalFormatting sqref="AJ16">
    <cfRule type="cellIs" dxfId="1258" priority="1587" operator="equal">
      <formula>#REF!</formula>
    </cfRule>
  </conditionalFormatting>
  <conditionalFormatting sqref="AJ18">
    <cfRule type="containsText" dxfId="1257" priority="1578" operator="containsText" text="N/A">
      <formula>NOT(ISERROR(SEARCH("N/A",AJ18)))</formula>
    </cfRule>
    <cfRule type="containsText" dxfId="1256" priority="1579" operator="containsText" text="No">
      <formula>NOT(ISERROR(SEARCH("No",AJ18)))</formula>
    </cfRule>
    <cfRule type="containsText" dxfId="1255" priority="1580" operator="containsText" text="Yes">
      <formula>NOT(ISERROR(SEARCH("Yes",AJ18)))</formula>
    </cfRule>
  </conditionalFormatting>
  <conditionalFormatting sqref="AJ18">
    <cfRule type="cellIs" dxfId="1254" priority="1583" operator="equal">
      <formula>#REF!</formula>
    </cfRule>
  </conditionalFormatting>
  <conditionalFormatting sqref="AJ18">
    <cfRule type="cellIs" dxfId="1253" priority="1582" operator="equal">
      <formula>#REF!</formula>
    </cfRule>
  </conditionalFormatting>
  <conditionalFormatting sqref="AJ18">
    <cfRule type="cellIs" dxfId="1252" priority="1581" operator="equal">
      <formula>#REF!</formula>
    </cfRule>
  </conditionalFormatting>
  <conditionalFormatting sqref="AJ20">
    <cfRule type="containsText" dxfId="1251" priority="1572" operator="containsText" text="N/A">
      <formula>NOT(ISERROR(SEARCH("N/A",AJ20)))</formula>
    </cfRule>
    <cfRule type="containsText" dxfId="1250" priority="1573" operator="containsText" text="No">
      <formula>NOT(ISERROR(SEARCH("No",AJ20)))</formula>
    </cfRule>
    <cfRule type="containsText" dxfId="1249" priority="1574" operator="containsText" text="Yes">
      <formula>NOT(ISERROR(SEARCH("Yes",AJ20)))</formula>
    </cfRule>
  </conditionalFormatting>
  <conditionalFormatting sqref="AJ20">
    <cfRule type="cellIs" dxfId="1248" priority="1577" operator="equal">
      <formula>#REF!</formula>
    </cfRule>
  </conditionalFormatting>
  <conditionalFormatting sqref="AJ20">
    <cfRule type="cellIs" dxfId="1247" priority="1576" operator="equal">
      <formula>#REF!</formula>
    </cfRule>
  </conditionalFormatting>
  <conditionalFormatting sqref="AJ20">
    <cfRule type="cellIs" dxfId="1246" priority="1575" operator="equal">
      <formula>#REF!</formula>
    </cfRule>
  </conditionalFormatting>
  <conditionalFormatting sqref="AJ21">
    <cfRule type="containsText" dxfId="1245" priority="1566" operator="containsText" text="N/A">
      <formula>NOT(ISERROR(SEARCH("N/A",AJ21)))</formula>
    </cfRule>
    <cfRule type="containsText" dxfId="1244" priority="1567" operator="containsText" text="No">
      <formula>NOT(ISERROR(SEARCH("No",AJ21)))</formula>
    </cfRule>
    <cfRule type="containsText" dxfId="1243" priority="1568" operator="containsText" text="Yes">
      <formula>NOT(ISERROR(SEARCH("Yes",AJ21)))</formula>
    </cfRule>
  </conditionalFormatting>
  <conditionalFormatting sqref="AJ21">
    <cfRule type="cellIs" dxfId="1242" priority="1571" operator="equal">
      <formula>#REF!</formula>
    </cfRule>
  </conditionalFormatting>
  <conditionalFormatting sqref="AJ21">
    <cfRule type="cellIs" dxfId="1241" priority="1570" operator="equal">
      <formula>#REF!</formula>
    </cfRule>
  </conditionalFormatting>
  <conditionalFormatting sqref="AJ21">
    <cfRule type="cellIs" dxfId="1240" priority="1569" operator="equal">
      <formula>#REF!</formula>
    </cfRule>
  </conditionalFormatting>
  <conditionalFormatting sqref="AJ22">
    <cfRule type="containsText" dxfId="1239" priority="1560" operator="containsText" text="N/A">
      <formula>NOT(ISERROR(SEARCH("N/A",AJ22)))</formula>
    </cfRule>
    <cfRule type="containsText" dxfId="1238" priority="1561" operator="containsText" text="No">
      <formula>NOT(ISERROR(SEARCH("No",AJ22)))</formula>
    </cfRule>
    <cfRule type="containsText" dxfId="1237" priority="1562" operator="containsText" text="Yes">
      <formula>NOT(ISERROR(SEARCH("Yes",AJ22)))</formula>
    </cfRule>
  </conditionalFormatting>
  <conditionalFormatting sqref="AJ22">
    <cfRule type="cellIs" dxfId="1236" priority="1565" operator="equal">
      <formula>#REF!</formula>
    </cfRule>
  </conditionalFormatting>
  <conditionalFormatting sqref="AJ22">
    <cfRule type="cellIs" dxfId="1235" priority="1564" operator="equal">
      <formula>#REF!</formula>
    </cfRule>
  </conditionalFormatting>
  <conditionalFormatting sqref="AJ22">
    <cfRule type="cellIs" dxfId="1234" priority="1563" operator="equal">
      <formula>#REF!</formula>
    </cfRule>
  </conditionalFormatting>
  <conditionalFormatting sqref="AJ23">
    <cfRule type="containsText" dxfId="1233" priority="1554" operator="containsText" text="N/A">
      <formula>NOT(ISERROR(SEARCH("N/A",AJ23)))</formula>
    </cfRule>
    <cfRule type="containsText" dxfId="1232" priority="1555" operator="containsText" text="No">
      <formula>NOT(ISERROR(SEARCH("No",AJ23)))</formula>
    </cfRule>
    <cfRule type="containsText" dxfId="1231" priority="1556" operator="containsText" text="Yes">
      <formula>NOT(ISERROR(SEARCH("Yes",AJ23)))</formula>
    </cfRule>
  </conditionalFormatting>
  <conditionalFormatting sqref="AJ23">
    <cfRule type="cellIs" dxfId="1230" priority="1559" operator="equal">
      <formula>#REF!</formula>
    </cfRule>
  </conditionalFormatting>
  <conditionalFormatting sqref="AJ23">
    <cfRule type="cellIs" dxfId="1229" priority="1558" operator="equal">
      <formula>#REF!</formula>
    </cfRule>
  </conditionalFormatting>
  <conditionalFormatting sqref="AJ23">
    <cfRule type="cellIs" dxfId="1228" priority="1557" operator="equal">
      <formula>#REF!</formula>
    </cfRule>
  </conditionalFormatting>
  <conditionalFormatting sqref="AK4">
    <cfRule type="containsText" dxfId="1227" priority="1548" operator="containsText" text="N/A">
      <formula>NOT(ISERROR(SEARCH("N/A",AK4)))</formula>
    </cfRule>
    <cfRule type="containsText" dxfId="1226" priority="1549" operator="containsText" text="No">
      <formula>NOT(ISERROR(SEARCH("No",AK4)))</formula>
    </cfRule>
    <cfRule type="containsText" dxfId="1225" priority="1550" operator="containsText" text="Yes">
      <formula>NOT(ISERROR(SEARCH("Yes",AK4)))</formula>
    </cfRule>
  </conditionalFormatting>
  <conditionalFormatting sqref="AK4">
    <cfRule type="cellIs" dxfId="1224" priority="1553" operator="equal">
      <formula>#REF!</formula>
    </cfRule>
  </conditionalFormatting>
  <conditionalFormatting sqref="AK4">
    <cfRule type="cellIs" dxfId="1223" priority="1552" operator="equal">
      <formula>#REF!</formula>
    </cfRule>
  </conditionalFormatting>
  <conditionalFormatting sqref="AK4">
    <cfRule type="cellIs" dxfId="1222" priority="1551" operator="equal">
      <formula>#REF!</formula>
    </cfRule>
  </conditionalFormatting>
  <conditionalFormatting sqref="AK6">
    <cfRule type="containsText" dxfId="1221" priority="1542" operator="containsText" text="N/A">
      <formula>NOT(ISERROR(SEARCH("N/A",AK6)))</formula>
    </cfRule>
    <cfRule type="containsText" dxfId="1220" priority="1543" operator="containsText" text="No">
      <formula>NOT(ISERROR(SEARCH("No",AK6)))</formula>
    </cfRule>
    <cfRule type="containsText" dxfId="1219" priority="1544" operator="containsText" text="Yes">
      <formula>NOT(ISERROR(SEARCH("Yes",AK6)))</formula>
    </cfRule>
  </conditionalFormatting>
  <conditionalFormatting sqref="AK6">
    <cfRule type="cellIs" dxfId="1218" priority="1547" operator="equal">
      <formula>#REF!</formula>
    </cfRule>
  </conditionalFormatting>
  <conditionalFormatting sqref="AK6">
    <cfRule type="cellIs" dxfId="1217" priority="1546" operator="equal">
      <formula>#REF!</formula>
    </cfRule>
  </conditionalFormatting>
  <conditionalFormatting sqref="AK6">
    <cfRule type="cellIs" dxfId="1216" priority="1545" operator="equal">
      <formula>#REF!</formula>
    </cfRule>
  </conditionalFormatting>
  <conditionalFormatting sqref="AK7">
    <cfRule type="containsText" dxfId="1215" priority="1536" operator="containsText" text="N/A">
      <formula>NOT(ISERROR(SEARCH("N/A",AK7)))</formula>
    </cfRule>
    <cfRule type="containsText" dxfId="1214" priority="1537" operator="containsText" text="No">
      <formula>NOT(ISERROR(SEARCH("No",AK7)))</formula>
    </cfRule>
    <cfRule type="containsText" dxfId="1213" priority="1538" operator="containsText" text="Yes">
      <formula>NOT(ISERROR(SEARCH("Yes",AK7)))</formula>
    </cfRule>
  </conditionalFormatting>
  <conditionalFormatting sqref="AK7">
    <cfRule type="cellIs" dxfId="1212" priority="1541" operator="equal">
      <formula>#REF!</formula>
    </cfRule>
  </conditionalFormatting>
  <conditionalFormatting sqref="AK7">
    <cfRule type="cellIs" dxfId="1211" priority="1540" operator="equal">
      <formula>#REF!</formula>
    </cfRule>
  </conditionalFormatting>
  <conditionalFormatting sqref="AK7">
    <cfRule type="cellIs" dxfId="1210" priority="1539" operator="equal">
      <formula>#REF!</formula>
    </cfRule>
  </conditionalFormatting>
  <conditionalFormatting sqref="AK9">
    <cfRule type="containsText" dxfId="1209" priority="1530" operator="containsText" text="N/A">
      <formula>NOT(ISERROR(SEARCH("N/A",AK9)))</formula>
    </cfRule>
    <cfRule type="containsText" dxfId="1208" priority="1531" operator="containsText" text="No">
      <formula>NOT(ISERROR(SEARCH("No",AK9)))</formula>
    </cfRule>
    <cfRule type="containsText" dxfId="1207" priority="1532" operator="containsText" text="Yes">
      <formula>NOT(ISERROR(SEARCH("Yes",AK9)))</formula>
    </cfRule>
  </conditionalFormatting>
  <conditionalFormatting sqref="AK9">
    <cfRule type="cellIs" dxfId="1206" priority="1535" operator="equal">
      <formula>#REF!</formula>
    </cfRule>
  </conditionalFormatting>
  <conditionalFormatting sqref="AK9">
    <cfRule type="cellIs" dxfId="1205" priority="1534" operator="equal">
      <formula>#REF!</formula>
    </cfRule>
  </conditionalFormatting>
  <conditionalFormatting sqref="AK9">
    <cfRule type="cellIs" dxfId="1204" priority="1533" operator="equal">
      <formula>#REF!</formula>
    </cfRule>
  </conditionalFormatting>
  <conditionalFormatting sqref="AK10">
    <cfRule type="containsText" dxfId="1203" priority="1524" operator="containsText" text="N/A">
      <formula>NOT(ISERROR(SEARCH("N/A",AK10)))</formula>
    </cfRule>
    <cfRule type="containsText" dxfId="1202" priority="1525" operator="containsText" text="No">
      <formula>NOT(ISERROR(SEARCH("No",AK10)))</formula>
    </cfRule>
    <cfRule type="containsText" dxfId="1201" priority="1526" operator="containsText" text="Yes">
      <formula>NOT(ISERROR(SEARCH("Yes",AK10)))</formula>
    </cfRule>
  </conditionalFormatting>
  <conditionalFormatting sqref="AK10">
    <cfRule type="cellIs" dxfId="1200" priority="1529" operator="equal">
      <formula>#REF!</formula>
    </cfRule>
  </conditionalFormatting>
  <conditionalFormatting sqref="AK10">
    <cfRule type="cellIs" dxfId="1199" priority="1528" operator="equal">
      <formula>#REF!</formula>
    </cfRule>
  </conditionalFormatting>
  <conditionalFormatting sqref="AK10">
    <cfRule type="cellIs" dxfId="1198" priority="1527" operator="equal">
      <formula>#REF!</formula>
    </cfRule>
  </conditionalFormatting>
  <conditionalFormatting sqref="AK12">
    <cfRule type="containsText" dxfId="1197" priority="1518" operator="containsText" text="N/A">
      <formula>NOT(ISERROR(SEARCH("N/A",AK12)))</formula>
    </cfRule>
    <cfRule type="containsText" dxfId="1196" priority="1519" operator="containsText" text="No">
      <formula>NOT(ISERROR(SEARCH("No",AK12)))</formula>
    </cfRule>
    <cfRule type="containsText" dxfId="1195" priority="1520" operator="containsText" text="Yes">
      <formula>NOT(ISERROR(SEARCH("Yes",AK12)))</formula>
    </cfRule>
  </conditionalFormatting>
  <conditionalFormatting sqref="AK12">
    <cfRule type="cellIs" dxfId="1194" priority="1523" operator="equal">
      <formula>#REF!</formula>
    </cfRule>
  </conditionalFormatting>
  <conditionalFormatting sqref="AK12">
    <cfRule type="cellIs" dxfId="1193" priority="1522" operator="equal">
      <formula>#REF!</formula>
    </cfRule>
  </conditionalFormatting>
  <conditionalFormatting sqref="AK12">
    <cfRule type="cellIs" dxfId="1192" priority="1521" operator="equal">
      <formula>#REF!</formula>
    </cfRule>
  </conditionalFormatting>
  <conditionalFormatting sqref="AK13">
    <cfRule type="containsText" dxfId="1191" priority="1512" operator="containsText" text="N/A">
      <formula>NOT(ISERROR(SEARCH("N/A",AK13)))</formula>
    </cfRule>
    <cfRule type="containsText" dxfId="1190" priority="1513" operator="containsText" text="No">
      <formula>NOT(ISERROR(SEARCH("No",AK13)))</formula>
    </cfRule>
    <cfRule type="containsText" dxfId="1189" priority="1514" operator="containsText" text="Yes">
      <formula>NOT(ISERROR(SEARCH("Yes",AK13)))</formula>
    </cfRule>
  </conditionalFormatting>
  <conditionalFormatting sqref="AK13">
    <cfRule type="cellIs" dxfId="1188" priority="1517" operator="equal">
      <formula>#REF!</formula>
    </cfRule>
  </conditionalFormatting>
  <conditionalFormatting sqref="AK13">
    <cfRule type="cellIs" dxfId="1187" priority="1516" operator="equal">
      <formula>#REF!</formula>
    </cfRule>
  </conditionalFormatting>
  <conditionalFormatting sqref="AK13">
    <cfRule type="cellIs" dxfId="1186" priority="1515" operator="equal">
      <formula>#REF!</formula>
    </cfRule>
  </conditionalFormatting>
  <conditionalFormatting sqref="AK14">
    <cfRule type="containsText" dxfId="1185" priority="1506" operator="containsText" text="N/A">
      <formula>NOT(ISERROR(SEARCH("N/A",AK14)))</formula>
    </cfRule>
    <cfRule type="containsText" dxfId="1184" priority="1507" operator="containsText" text="No">
      <formula>NOT(ISERROR(SEARCH("No",AK14)))</formula>
    </cfRule>
    <cfRule type="containsText" dxfId="1183" priority="1508" operator="containsText" text="Yes">
      <formula>NOT(ISERROR(SEARCH("Yes",AK14)))</formula>
    </cfRule>
  </conditionalFormatting>
  <conditionalFormatting sqref="AK14">
    <cfRule type="cellIs" dxfId="1182" priority="1511" operator="equal">
      <formula>#REF!</formula>
    </cfRule>
  </conditionalFormatting>
  <conditionalFormatting sqref="AK14">
    <cfRule type="cellIs" dxfId="1181" priority="1510" operator="equal">
      <formula>#REF!</formula>
    </cfRule>
  </conditionalFormatting>
  <conditionalFormatting sqref="AK14">
    <cfRule type="cellIs" dxfId="1180" priority="1509" operator="equal">
      <formula>#REF!</formula>
    </cfRule>
  </conditionalFormatting>
  <conditionalFormatting sqref="AK15">
    <cfRule type="containsText" dxfId="1179" priority="1500" operator="containsText" text="N/A">
      <formula>NOT(ISERROR(SEARCH("N/A",AK15)))</formula>
    </cfRule>
    <cfRule type="containsText" dxfId="1178" priority="1501" operator="containsText" text="No">
      <formula>NOT(ISERROR(SEARCH("No",AK15)))</formula>
    </cfRule>
    <cfRule type="containsText" dxfId="1177" priority="1502" operator="containsText" text="Yes">
      <formula>NOT(ISERROR(SEARCH("Yes",AK15)))</formula>
    </cfRule>
  </conditionalFormatting>
  <conditionalFormatting sqref="AK15">
    <cfRule type="cellIs" dxfId="1176" priority="1505" operator="equal">
      <formula>#REF!</formula>
    </cfRule>
  </conditionalFormatting>
  <conditionalFormatting sqref="AK15">
    <cfRule type="cellIs" dxfId="1175" priority="1504" operator="equal">
      <formula>#REF!</formula>
    </cfRule>
  </conditionalFormatting>
  <conditionalFormatting sqref="AK15">
    <cfRule type="cellIs" dxfId="1174" priority="1503" operator="equal">
      <formula>#REF!</formula>
    </cfRule>
  </conditionalFormatting>
  <conditionalFormatting sqref="AK16">
    <cfRule type="containsText" dxfId="1173" priority="1494" operator="containsText" text="N/A">
      <formula>NOT(ISERROR(SEARCH("N/A",AK16)))</formula>
    </cfRule>
    <cfRule type="containsText" dxfId="1172" priority="1495" operator="containsText" text="No">
      <formula>NOT(ISERROR(SEARCH("No",AK16)))</formula>
    </cfRule>
    <cfRule type="containsText" dxfId="1171" priority="1496" operator="containsText" text="Yes">
      <formula>NOT(ISERROR(SEARCH("Yes",AK16)))</formula>
    </cfRule>
  </conditionalFormatting>
  <conditionalFormatting sqref="AK16">
    <cfRule type="cellIs" dxfId="1170" priority="1499" operator="equal">
      <formula>#REF!</formula>
    </cfRule>
  </conditionalFormatting>
  <conditionalFormatting sqref="AK16">
    <cfRule type="cellIs" dxfId="1169" priority="1498" operator="equal">
      <formula>#REF!</formula>
    </cfRule>
  </conditionalFormatting>
  <conditionalFormatting sqref="AK16">
    <cfRule type="cellIs" dxfId="1168" priority="1497" operator="equal">
      <formula>#REF!</formula>
    </cfRule>
  </conditionalFormatting>
  <conditionalFormatting sqref="AK18">
    <cfRule type="containsText" dxfId="1167" priority="1488" operator="containsText" text="N/A">
      <formula>NOT(ISERROR(SEARCH("N/A",AK18)))</formula>
    </cfRule>
    <cfRule type="containsText" dxfId="1166" priority="1489" operator="containsText" text="No">
      <formula>NOT(ISERROR(SEARCH("No",AK18)))</formula>
    </cfRule>
    <cfRule type="containsText" dxfId="1165" priority="1490" operator="containsText" text="Yes">
      <formula>NOT(ISERROR(SEARCH("Yes",AK18)))</formula>
    </cfRule>
  </conditionalFormatting>
  <conditionalFormatting sqref="AK18">
    <cfRule type="cellIs" dxfId="1164" priority="1493" operator="equal">
      <formula>#REF!</formula>
    </cfRule>
  </conditionalFormatting>
  <conditionalFormatting sqref="AK18">
    <cfRule type="cellIs" dxfId="1163" priority="1492" operator="equal">
      <formula>#REF!</formula>
    </cfRule>
  </conditionalFormatting>
  <conditionalFormatting sqref="AK18">
    <cfRule type="cellIs" dxfId="1162" priority="1491" operator="equal">
      <formula>#REF!</formula>
    </cfRule>
  </conditionalFormatting>
  <conditionalFormatting sqref="AK20">
    <cfRule type="containsText" dxfId="1161" priority="1482" operator="containsText" text="N/A">
      <formula>NOT(ISERROR(SEARCH("N/A",AK20)))</formula>
    </cfRule>
    <cfRule type="containsText" dxfId="1160" priority="1483" operator="containsText" text="No">
      <formula>NOT(ISERROR(SEARCH("No",AK20)))</formula>
    </cfRule>
    <cfRule type="containsText" dxfId="1159" priority="1484" operator="containsText" text="Yes">
      <formula>NOT(ISERROR(SEARCH("Yes",AK20)))</formula>
    </cfRule>
  </conditionalFormatting>
  <conditionalFormatting sqref="AK20">
    <cfRule type="cellIs" dxfId="1158" priority="1487" operator="equal">
      <formula>#REF!</formula>
    </cfRule>
  </conditionalFormatting>
  <conditionalFormatting sqref="AK20">
    <cfRule type="cellIs" dxfId="1157" priority="1486" operator="equal">
      <formula>#REF!</formula>
    </cfRule>
  </conditionalFormatting>
  <conditionalFormatting sqref="AK20">
    <cfRule type="cellIs" dxfId="1156" priority="1485" operator="equal">
      <formula>#REF!</formula>
    </cfRule>
  </conditionalFormatting>
  <conditionalFormatting sqref="AK21">
    <cfRule type="containsText" dxfId="1155" priority="1476" operator="containsText" text="N/A">
      <formula>NOT(ISERROR(SEARCH("N/A",AK21)))</formula>
    </cfRule>
    <cfRule type="containsText" dxfId="1154" priority="1477" operator="containsText" text="No">
      <formula>NOT(ISERROR(SEARCH("No",AK21)))</formula>
    </cfRule>
    <cfRule type="containsText" dxfId="1153" priority="1478" operator="containsText" text="Yes">
      <formula>NOT(ISERROR(SEARCH("Yes",AK21)))</formula>
    </cfRule>
  </conditionalFormatting>
  <conditionalFormatting sqref="AK21">
    <cfRule type="cellIs" dxfId="1152" priority="1481" operator="equal">
      <formula>#REF!</formula>
    </cfRule>
  </conditionalFormatting>
  <conditionalFormatting sqref="AK21">
    <cfRule type="cellIs" dxfId="1151" priority="1480" operator="equal">
      <formula>#REF!</formula>
    </cfRule>
  </conditionalFormatting>
  <conditionalFormatting sqref="AK21">
    <cfRule type="cellIs" dxfId="1150" priority="1479" operator="equal">
      <formula>#REF!</formula>
    </cfRule>
  </conditionalFormatting>
  <conditionalFormatting sqref="AK22">
    <cfRule type="containsText" dxfId="1149" priority="1470" operator="containsText" text="N/A">
      <formula>NOT(ISERROR(SEARCH("N/A",AK22)))</formula>
    </cfRule>
    <cfRule type="containsText" dxfId="1148" priority="1471" operator="containsText" text="No">
      <formula>NOT(ISERROR(SEARCH("No",AK22)))</formula>
    </cfRule>
    <cfRule type="containsText" dxfId="1147" priority="1472" operator="containsText" text="Yes">
      <formula>NOT(ISERROR(SEARCH("Yes",AK22)))</formula>
    </cfRule>
  </conditionalFormatting>
  <conditionalFormatting sqref="AK22">
    <cfRule type="cellIs" dxfId="1146" priority="1475" operator="equal">
      <formula>#REF!</formula>
    </cfRule>
  </conditionalFormatting>
  <conditionalFormatting sqref="AK22">
    <cfRule type="cellIs" dxfId="1145" priority="1474" operator="equal">
      <formula>#REF!</formula>
    </cfRule>
  </conditionalFormatting>
  <conditionalFormatting sqref="AK22">
    <cfRule type="cellIs" dxfId="1144" priority="1473" operator="equal">
      <formula>#REF!</formula>
    </cfRule>
  </conditionalFormatting>
  <conditionalFormatting sqref="AK23">
    <cfRule type="containsText" dxfId="1143" priority="1464" operator="containsText" text="N/A">
      <formula>NOT(ISERROR(SEARCH("N/A",AK23)))</formula>
    </cfRule>
    <cfRule type="containsText" dxfId="1142" priority="1465" operator="containsText" text="No">
      <formula>NOT(ISERROR(SEARCH("No",AK23)))</formula>
    </cfRule>
    <cfRule type="containsText" dxfId="1141" priority="1466" operator="containsText" text="Yes">
      <formula>NOT(ISERROR(SEARCH("Yes",AK23)))</formula>
    </cfRule>
  </conditionalFormatting>
  <conditionalFormatting sqref="AK23">
    <cfRule type="cellIs" dxfId="1140" priority="1469" operator="equal">
      <formula>#REF!</formula>
    </cfRule>
  </conditionalFormatting>
  <conditionalFormatting sqref="AK23">
    <cfRule type="cellIs" dxfId="1139" priority="1468" operator="equal">
      <formula>#REF!</formula>
    </cfRule>
  </conditionalFormatting>
  <conditionalFormatting sqref="AK23">
    <cfRule type="cellIs" dxfId="1138" priority="1467" operator="equal">
      <formula>#REF!</formula>
    </cfRule>
  </conditionalFormatting>
  <conditionalFormatting sqref="AJ25">
    <cfRule type="containsText" dxfId="1137" priority="1458" operator="containsText" text="N/A">
      <formula>NOT(ISERROR(SEARCH("N/A",AJ25)))</formula>
    </cfRule>
    <cfRule type="containsText" dxfId="1136" priority="1459" operator="containsText" text="No">
      <formula>NOT(ISERROR(SEARCH("No",AJ25)))</formula>
    </cfRule>
    <cfRule type="containsText" dxfId="1135" priority="1460" operator="containsText" text="Yes">
      <formula>NOT(ISERROR(SEARCH("Yes",AJ25)))</formula>
    </cfRule>
  </conditionalFormatting>
  <conditionalFormatting sqref="AJ25">
    <cfRule type="cellIs" dxfId="1134" priority="1463" operator="equal">
      <formula>#REF!</formula>
    </cfRule>
  </conditionalFormatting>
  <conditionalFormatting sqref="AJ25">
    <cfRule type="cellIs" dxfId="1133" priority="1462" operator="equal">
      <formula>#REF!</formula>
    </cfRule>
  </conditionalFormatting>
  <conditionalFormatting sqref="AJ25">
    <cfRule type="cellIs" dxfId="1132" priority="1461" operator="equal">
      <formula>#REF!</formula>
    </cfRule>
  </conditionalFormatting>
  <conditionalFormatting sqref="AK25">
    <cfRule type="containsText" dxfId="1131" priority="1452" operator="containsText" text="N/A">
      <formula>NOT(ISERROR(SEARCH("N/A",AK25)))</formula>
    </cfRule>
    <cfRule type="containsText" dxfId="1130" priority="1453" operator="containsText" text="No">
      <formula>NOT(ISERROR(SEARCH("No",AK25)))</formula>
    </cfRule>
    <cfRule type="containsText" dxfId="1129" priority="1454" operator="containsText" text="Yes">
      <formula>NOT(ISERROR(SEARCH("Yes",AK25)))</formula>
    </cfRule>
  </conditionalFormatting>
  <conditionalFormatting sqref="AK25">
    <cfRule type="cellIs" dxfId="1128" priority="1457" operator="equal">
      <formula>#REF!</formula>
    </cfRule>
  </conditionalFormatting>
  <conditionalFormatting sqref="AK25">
    <cfRule type="cellIs" dxfId="1127" priority="1456" operator="equal">
      <formula>#REF!</formula>
    </cfRule>
  </conditionalFormatting>
  <conditionalFormatting sqref="AK25">
    <cfRule type="cellIs" dxfId="1126" priority="1455" operator="equal">
      <formula>#REF!</formula>
    </cfRule>
  </conditionalFormatting>
  <conditionalFormatting sqref="AJ26">
    <cfRule type="containsText" dxfId="1125" priority="1446" operator="containsText" text="N/A">
      <formula>NOT(ISERROR(SEARCH("N/A",AJ26)))</formula>
    </cfRule>
    <cfRule type="containsText" dxfId="1124" priority="1447" operator="containsText" text="No">
      <formula>NOT(ISERROR(SEARCH("No",AJ26)))</formula>
    </cfRule>
    <cfRule type="containsText" dxfId="1123" priority="1448" operator="containsText" text="Yes">
      <formula>NOT(ISERROR(SEARCH("Yes",AJ26)))</formula>
    </cfRule>
  </conditionalFormatting>
  <conditionalFormatting sqref="AJ26">
    <cfRule type="cellIs" dxfId="1122" priority="1451" operator="equal">
      <formula>#REF!</formula>
    </cfRule>
  </conditionalFormatting>
  <conditionalFormatting sqref="AJ26">
    <cfRule type="cellIs" dxfId="1121" priority="1450" operator="equal">
      <formula>#REF!</formula>
    </cfRule>
  </conditionalFormatting>
  <conditionalFormatting sqref="AJ26">
    <cfRule type="cellIs" dxfId="1120" priority="1449" operator="equal">
      <formula>#REF!</formula>
    </cfRule>
  </conditionalFormatting>
  <conditionalFormatting sqref="AK26">
    <cfRule type="containsText" dxfId="1119" priority="1440" operator="containsText" text="N/A">
      <formula>NOT(ISERROR(SEARCH("N/A",AK26)))</formula>
    </cfRule>
    <cfRule type="containsText" dxfId="1118" priority="1441" operator="containsText" text="No">
      <formula>NOT(ISERROR(SEARCH("No",AK26)))</formula>
    </cfRule>
    <cfRule type="containsText" dxfId="1117" priority="1442" operator="containsText" text="Yes">
      <formula>NOT(ISERROR(SEARCH("Yes",AK26)))</formula>
    </cfRule>
  </conditionalFormatting>
  <conditionalFormatting sqref="AK26">
    <cfRule type="cellIs" dxfId="1116" priority="1445" operator="equal">
      <formula>#REF!</formula>
    </cfRule>
  </conditionalFormatting>
  <conditionalFormatting sqref="AK26">
    <cfRule type="cellIs" dxfId="1115" priority="1444" operator="equal">
      <formula>#REF!</formula>
    </cfRule>
  </conditionalFormatting>
  <conditionalFormatting sqref="AK26">
    <cfRule type="cellIs" dxfId="1114" priority="1443" operator="equal">
      <formula>#REF!</formula>
    </cfRule>
  </conditionalFormatting>
  <conditionalFormatting sqref="AJ27">
    <cfRule type="containsText" dxfId="1113" priority="1434" operator="containsText" text="N/A">
      <formula>NOT(ISERROR(SEARCH("N/A",AJ27)))</formula>
    </cfRule>
    <cfRule type="containsText" dxfId="1112" priority="1435" operator="containsText" text="No">
      <formula>NOT(ISERROR(SEARCH("No",AJ27)))</formula>
    </cfRule>
    <cfRule type="containsText" dxfId="1111" priority="1436" operator="containsText" text="Yes">
      <formula>NOT(ISERROR(SEARCH("Yes",AJ27)))</formula>
    </cfRule>
  </conditionalFormatting>
  <conditionalFormatting sqref="AJ27">
    <cfRule type="cellIs" dxfId="1110" priority="1439" operator="equal">
      <formula>#REF!</formula>
    </cfRule>
  </conditionalFormatting>
  <conditionalFormatting sqref="AJ27">
    <cfRule type="cellIs" dxfId="1109" priority="1438" operator="equal">
      <formula>#REF!</formula>
    </cfRule>
  </conditionalFormatting>
  <conditionalFormatting sqref="AJ27">
    <cfRule type="cellIs" dxfId="1108" priority="1437" operator="equal">
      <formula>#REF!</formula>
    </cfRule>
  </conditionalFormatting>
  <conditionalFormatting sqref="AK27">
    <cfRule type="containsText" dxfId="1107" priority="1428" operator="containsText" text="N/A">
      <formula>NOT(ISERROR(SEARCH("N/A",AK27)))</formula>
    </cfRule>
    <cfRule type="containsText" dxfId="1106" priority="1429" operator="containsText" text="No">
      <formula>NOT(ISERROR(SEARCH("No",AK27)))</formula>
    </cfRule>
    <cfRule type="containsText" dxfId="1105" priority="1430" operator="containsText" text="Yes">
      <formula>NOT(ISERROR(SEARCH("Yes",AK27)))</formula>
    </cfRule>
  </conditionalFormatting>
  <conditionalFormatting sqref="AK27">
    <cfRule type="cellIs" dxfId="1104" priority="1433" operator="equal">
      <formula>#REF!</formula>
    </cfRule>
  </conditionalFormatting>
  <conditionalFormatting sqref="AK27">
    <cfRule type="cellIs" dxfId="1103" priority="1432" operator="equal">
      <formula>#REF!</formula>
    </cfRule>
  </conditionalFormatting>
  <conditionalFormatting sqref="AK27">
    <cfRule type="cellIs" dxfId="1102" priority="1431" operator="equal">
      <formula>#REF!</formula>
    </cfRule>
  </conditionalFormatting>
  <conditionalFormatting sqref="AJ29">
    <cfRule type="containsText" dxfId="1101" priority="1422" operator="containsText" text="N/A">
      <formula>NOT(ISERROR(SEARCH("N/A",AJ29)))</formula>
    </cfRule>
    <cfRule type="containsText" dxfId="1100" priority="1423" operator="containsText" text="No">
      <formula>NOT(ISERROR(SEARCH("No",AJ29)))</formula>
    </cfRule>
    <cfRule type="containsText" dxfId="1099" priority="1424" operator="containsText" text="Yes">
      <formula>NOT(ISERROR(SEARCH("Yes",AJ29)))</formula>
    </cfRule>
  </conditionalFormatting>
  <conditionalFormatting sqref="AJ29">
    <cfRule type="cellIs" dxfId="1098" priority="1427" operator="equal">
      <formula>#REF!</formula>
    </cfRule>
  </conditionalFormatting>
  <conditionalFormatting sqref="AJ29">
    <cfRule type="cellIs" dxfId="1097" priority="1426" operator="equal">
      <formula>#REF!</formula>
    </cfRule>
  </conditionalFormatting>
  <conditionalFormatting sqref="AJ29">
    <cfRule type="cellIs" dxfId="1096" priority="1425" operator="equal">
      <formula>#REF!</formula>
    </cfRule>
  </conditionalFormatting>
  <conditionalFormatting sqref="AK29">
    <cfRule type="containsText" dxfId="1095" priority="1416" operator="containsText" text="N/A">
      <formula>NOT(ISERROR(SEARCH("N/A",AK29)))</formula>
    </cfRule>
    <cfRule type="containsText" dxfId="1094" priority="1417" operator="containsText" text="No">
      <formula>NOT(ISERROR(SEARCH("No",AK29)))</formula>
    </cfRule>
    <cfRule type="containsText" dxfId="1093" priority="1418" operator="containsText" text="Yes">
      <formula>NOT(ISERROR(SEARCH("Yes",AK29)))</formula>
    </cfRule>
  </conditionalFormatting>
  <conditionalFormatting sqref="AK29">
    <cfRule type="cellIs" dxfId="1092" priority="1421" operator="equal">
      <formula>#REF!</formula>
    </cfRule>
  </conditionalFormatting>
  <conditionalFormatting sqref="AK29">
    <cfRule type="cellIs" dxfId="1091" priority="1420" operator="equal">
      <formula>#REF!</formula>
    </cfRule>
  </conditionalFormatting>
  <conditionalFormatting sqref="AK29">
    <cfRule type="cellIs" dxfId="1090" priority="1419" operator="equal">
      <formula>#REF!</formula>
    </cfRule>
  </conditionalFormatting>
  <conditionalFormatting sqref="AJ31">
    <cfRule type="containsText" dxfId="1089" priority="1410" operator="containsText" text="N/A">
      <formula>NOT(ISERROR(SEARCH("N/A",AJ31)))</formula>
    </cfRule>
    <cfRule type="containsText" dxfId="1088" priority="1411" operator="containsText" text="No">
      <formula>NOT(ISERROR(SEARCH("No",AJ31)))</formula>
    </cfRule>
    <cfRule type="containsText" dxfId="1087" priority="1412" operator="containsText" text="Yes">
      <formula>NOT(ISERROR(SEARCH("Yes",AJ31)))</formula>
    </cfRule>
  </conditionalFormatting>
  <conditionalFormatting sqref="AJ31">
    <cfRule type="cellIs" dxfId="1086" priority="1415" operator="equal">
      <formula>#REF!</formula>
    </cfRule>
  </conditionalFormatting>
  <conditionalFormatting sqref="AJ31">
    <cfRule type="cellIs" dxfId="1085" priority="1414" operator="equal">
      <formula>#REF!</formula>
    </cfRule>
  </conditionalFormatting>
  <conditionalFormatting sqref="AJ31">
    <cfRule type="cellIs" dxfId="1084" priority="1413" operator="equal">
      <formula>#REF!</formula>
    </cfRule>
  </conditionalFormatting>
  <conditionalFormatting sqref="AK31">
    <cfRule type="containsText" dxfId="1083" priority="1404" operator="containsText" text="N/A">
      <formula>NOT(ISERROR(SEARCH("N/A",AK31)))</formula>
    </cfRule>
    <cfRule type="containsText" dxfId="1082" priority="1405" operator="containsText" text="No">
      <formula>NOT(ISERROR(SEARCH("No",AK31)))</formula>
    </cfRule>
    <cfRule type="containsText" dxfId="1081" priority="1406" operator="containsText" text="Yes">
      <formula>NOT(ISERROR(SEARCH("Yes",AK31)))</formula>
    </cfRule>
  </conditionalFormatting>
  <conditionalFormatting sqref="AK31">
    <cfRule type="cellIs" dxfId="1080" priority="1409" operator="equal">
      <formula>#REF!</formula>
    </cfRule>
  </conditionalFormatting>
  <conditionalFormatting sqref="AK31">
    <cfRule type="cellIs" dxfId="1079" priority="1408" operator="equal">
      <formula>#REF!</formula>
    </cfRule>
  </conditionalFormatting>
  <conditionalFormatting sqref="AK31">
    <cfRule type="cellIs" dxfId="1078" priority="1407" operator="equal">
      <formula>#REF!</formula>
    </cfRule>
  </conditionalFormatting>
  <conditionalFormatting sqref="AJ32">
    <cfRule type="containsText" dxfId="1077" priority="1398" operator="containsText" text="N/A">
      <formula>NOT(ISERROR(SEARCH("N/A",AJ32)))</formula>
    </cfRule>
    <cfRule type="containsText" dxfId="1076" priority="1399" operator="containsText" text="No">
      <formula>NOT(ISERROR(SEARCH("No",AJ32)))</formula>
    </cfRule>
    <cfRule type="containsText" dxfId="1075" priority="1400" operator="containsText" text="Yes">
      <formula>NOT(ISERROR(SEARCH("Yes",AJ32)))</formula>
    </cfRule>
  </conditionalFormatting>
  <conditionalFormatting sqref="AJ32">
    <cfRule type="cellIs" dxfId="1074" priority="1403" operator="equal">
      <formula>#REF!</formula>
    </cfRule>
  </conditionalFormatting>
  <conditionalFormatting sqref="AJ32">
    <cfRule type="cellIs" dxfId="1073" priority="1402" operator="equal">
      <formula>#REF!</formula>
    </cfRule>
  </conditionalFormatting>
  <conditionalFormatting sqref="AJ32">
    <cfRule type="cellIs" dxfId="1072" priority="1401" operator="equal">
      <formula>#REF!</formula>
    </cfRule>
  </conditionalFormatting>
  <conditionalFormatting sqref="AK32">
    <cfRule type="containsText" dxfId="1071" priority="1392" operator="containsText" text="N/A">
      <formula>NOT(ISERROR(SEARCH("N/A",AK32)))</formula>
    </cfRule>
    <cfRule type="containsText" dxfId="1070" priority="1393" operator="containsText" text="No">
      <formula>NOT(ISERROR(SEARCH("No",AK32)))</formula>
    </cfRule>
    <cfRule type="containsText" dxfId="1069" priority="1394" operator="containsText" text="Yes">
      <formula>NOT(ISERROR(SEARCH("Yes",AK32)))</formula>
    </cfRule>
  </conditionalFormatting>
  <conditionalFormatting sqref="AK32">
    <cfRule type="cellIs" dxfId="1068" priority="1397" operator="equal">
      <formula>#REF!</formula>
    </cfRule>
  </conditionalFormatting>
  <conditionalFormatting sqref="AK32">
    <cfRule type="cellIs" dxfId="1067" priority="1396" operator="equal">
      <formula>#REF!</formula>
    </cfRule>
  </conditionalFormatting>
  <conditionalFormatting sqref="AK32">
    <cfRule type="cellIs" dxfId="1066" priority="1395" operator="equal">
      <formula>#REF!</formula>
    </cfRule>
  </conditionalFormatting>
  <conditionalFormatting sqref="AJ34">
    <cfRule type="containsText" dxfId="1065" priority="1386" operator="containsText" text="N/A">
      <formula>NOT(ISERROR(SEARCH("N/A",AJ34)))</formula>
    </cfRule>
    <cfRule type="containsText" dxfId="1064" priority="1387" operator="containsText" text="No">
      <formula>NOT(ISERROR(SEARCH("No",AJ34)))</formula>
    </cfRule>
    <cfRule type="containsText" dxfId="1063" priority="1388" operator="containsText" text="Yes">
      <formula>NOT(ISERROR(SEARCH("Yes",AJ34)))</formula>
    </cfRule>
  </conditionalFormatting>
  <conditionalFormatting sqref="AJ34">
    <cfRule type="cellIs" dxfId="1062" priority="1391" operator="equal">
      <formula>#REF!</formula>
    </cfRule>
  </conditionalFormatting>
  <conditionalFormatting sqref="AJ34">
    <cfRule type="cellIs" dxfId="1061" priority="1390" operator="equal">
      <formula>#REF!</formula>
    </cfRule>
  </conditionalFormatting>
  <conditionalFormatting sqref="AJ34">
    <cfRule type="cellIs" dxfId="1060" priority="1389" operator="equal">
      <formula>#REF!</formula>
    </cfRule>
  </conditionalFormatting>
  <conditionalFormatting sqref="AK34">
    <cfRule type="containsText" dxfId="1059" priority="1380" operator="containsText" text="N/A">
      <formula>NOT(ISERROR(SEARCH("N/A",AK34)))</formula>
    </cfRule>
    <cfRule type="containsText" dxfId="1058" priority="1381" operator="containsText" text="No">
      <formula>NOT(ISERROR(SEARCH("No",AK34)))</formula>
    </cfRule>
    <cfRule type="containsText" dxfId="1057" priority="1382" operator="containsText" text="Yes">
      <formula>NOT(ISERROR(SEARCH("Yes",AK34)))</formula>
    </cfRule>
  </conditionalFormatting>
  <conditionalFormatting sqref="AK34">
    <cfRule type="cellIs" dxfId="1056" priority="1385" operator="equal">
      <formula>#REF!</formula>
    </cfRule>
  </conditionalFormatting>
  <conditionalFormatting sqref="AK34">
    <cfRule type="cellIs" dxfId="1055" priority="1384" operator="equal">
      <formula>#REF!</formula>
    </cfRule>
  </conditionalFormatting>
  <conditionalFormatting sqref="AK34">
    <cfRule type="cellIs" dxfId="1054" priority="1383" operator="equal">
      <formula>#REF!</formula>
    </cfRule>
  </conditionalFormatting>
  <conditionalFormatting sqref="AJ37">
    <cfRule type="containsText" dxfId="1053" priority="1374" operator="containsText" text="N/A">
      <formula>NOT(ISERROR(SEARCH("N/A",AJ37)))</formula>
    </cfRule>
    <cfRule type="containsText" dxfId="1052" priority="1375" operator="containsText" text="No">
      <formula>NOT(ISERROR(SEARCH("No",AJ37)))</formula>
    </cfRule>
    <cfRule type="containsText" dxfId="1051" priority="1376" operator="containsText" text="Yes">
      <formula>NOT(ISERROR(SEARCH("Yes",AJ37)))</formula>
    </cfRule>
  </conditionalFormatting>
  <conditionalFormatting sqref="AJ37">
    <cfRule type="cellIs" dxfId="1050" priority="1379" operator="equal">
      <formula>#REF!</formula>
    </cfRule>
  </conditionalFormatting>
  <conditionalFormatting sqref="AJ37">
    <cfRule type="cellIs" dxfId="1049" priority="1378" operator="equal">
      <formula>#REF!</formula>
    </cfRule>
  </conditionalFormatting>
  <conditionalFormatting sqref="AJ37">
    <cfRule type="cellIs" dxfId="1048" priority="1377" operator="equal">
      <formula>#REF!</formula>
    </cfRule>
  </conditionalFormatting>
  <conditionalFormatting sqref="AK37">
    <cfRule type="containsText" dxfId="1047" priority="1368" operator="containsText" text="N/A">
      <formula>NOT(ISERROR(SEARCH("N/A",AK37)))</formula>
    </cfRule>
    <cfRule type="containsText" dxfId="1046" priority="1369" operator="containsText" text="No">
      <formula>NOT(ISERROR(SEARCH("No",AK37)))</formula>
    </cfRule>
    <cfRule type="containsText" dxfId="1045" priority="1370" operator="containsText" text="Yes">
      <formula>NOT(ISERROR(SEARCH("Yes",AK37)))</formula>
    </cfRule>
  </conditionalFormatting>
  <conditionalFormatting sqref="AK37">
    <cfRule type="cellIs" dxfId="1044" priority="1373" operator="equal">
      <formula>#REF!</formula>
    </cfRule>
  </conditionalFormatting>
  <conditionalFormatting sqref="AK37">
    <cfRule type="cellIs" dxfId="1043" priority="1372" operator="equal">
      <formula>#REF!</formula>
    </cfRule>
  </conditionalFormatting>
  <conditionalFormatting sqref="AK37">
    <cfRule type="cellIs" dxfId="1042" priority="1371" operator="equal">
      <formula>#REF!</formula>
    </cfRule>
  </conditionalFormatting>
  <conditionalFormatting sqref="AJ38">
    <cfRule type="containsText" dxfId="1041" priority="1362" operator="containsText" text="N/A">
      <formula>NOT(ISERROR(SEARCH("N/A",AJ38)))</formula>
    </cfRule>
    <cfRule type="containsText" dxfId="1040" priority="1363" operator="containsText" text="No">
      <formula>NOT(ISERROR(SEARCH("No",AJ38)))</formula>
    </cfRule>
    <cfRule type="containsText" dxfId="1039" priority="1364" operator="containsText" text="Yes">
      <formula>NOT(ISERROR(SEARCH("Yes",AJ38)))</formula>
    </cfRule>
  </conditionalFormatting>
  <conditionalFormatting sqref="AJ38">
    <cfRule type="cellIs" dxfId="1038" priority="1367" operator="equal">
      <formula>#REF!</formula>
    </cfRule>
  </conditionalFormatting>
  <conditionalFormatting sqref="AJ38">
    <cfRule type="cellIs" dxfId="1037" priority="1366" operator="equal">
      <formula>#REF!</formula>
    </cfRule>
  </conditionalFormatting>
  <conditionalFormatting sqref="AJ38">
    <cfRule type="cellIs" dxfId="1036" priority="1365" operator="equal">
      <formula>#REF!</formula>
    </cfRule>
  </conditionalFormatting>
  <conditionalFormatting sqref="AK38">
    <cfRule type="containsText" dxfId="1035" priority="1356" operator="containsText" text="N/A">
      <formula>NOT(ISERROR(SEARCH("N/A",AK38)))</formula>
    </cfRule>
    <cfRule type="containsText" dxfId="1034" priority="1357" operator="containsText" text="No">
      <formula>NOT(ISERROR(SEARCH("No",AK38)))</formula>
    </cfRule>
    <cfRule type="containsText" dxfId="1033" priority="1358" operator="containsText" text="Yes">
      <formula>NOT(ISERROR(SEARCH("Yes",AK38)))</formula>
    </cfRule>
  </conditionalFormatting>
  <conditionalFormatting sqref="AK38">
    <cfRule type="cellIs" dxfId="1032" priority="1361" operator="equal">
      <formula>#REF!</formula>
    </cfRule>
  </conditionalFormatting>
  <conditionalFormatting sqref="AK38">
    <cfRule type="cellIs" dxfId="1031" priority="1360" operator="equal">
      <formula>#REF!</formula>
    </cfRule>
  </conditionalFormatting>
  <conditionalFormatting sqref="AK38">
    <cfRule type="cellIs" dxfId="1030" priority="1359" operator="equal">
      <formula>#REF!</formula>
    </cfRule>
  </conditionalFormatting>
  <conditionalFormatting sqref="AJ39">
    <cfRule type="containsText" dxfId="1029" priority="1350" operator="containsText" text="N/A">
      <formula>NOT(ISERROR(SEARCH("N/A",AJ39)))</formula>
    </cfRule>
    <cfRule type="containsText" dxfId="1028" priority="1351" operator="containsText" text="No">
      <formula>NOT(ISERROR(SEARCH("No",AJ39)))</formula>
    </cfRule>
    <cfRule type="containsText" dxfId="1027" priority="1352" operator="containsText" text="Yes">
      <formula>NOT(ISERROR(SEARCH("Yes",AJ39)))</formula>
    </cfRule>
  </conditionalFormatting>
  <conditionalFormatting sqref="AJ39">
    <cfRule type="cellIs" dxfId="1026" priority="1355" operator="equal">
      <formula>#REF!</formula>
    </cfRule>
  </conditionalFormatting>
  <conditionalFormatting sqref="AJ39">
    <cfRule type="cellIs" dxfId="1025" priority="1354" operator="equal">
      <formula>#REF!</formula>
    </cfRule>
  </conditionalFormatting>
  <conditionalFormatting sqref="AJ39">
    <cfRule type="cellIs" dxfId="1024" priority="1353" operator="equal">
      <formula>#REF!</formula>
    </cfRule>
  </conditionalFormatting>
  <conditionalFormatting sqref="AK39">
    <cfRule type="containsText" dxfId="1023" priority="1344" operator="containsText" text="N/A">
      <formula>NOT(ISERROR(SEARCH("N/A",AK39)))</formula>
    </cfRule>
    <cfRule type="containsText" dxfId="1022" priority="1345" operator="containsText" text="No">
      <formula>NOT(ISERROR(SEARCH("No",AK39)))</formula>
    </cfRule>
    <cfRule type="containsText" dxfId="1021" priority="1346" operator="containsText" text="Yes">
      <formula>NOT(ISERROR(SEARCH("Yes",AK39)))</formula>
    </cfRule>
  </conditionalFormatting>
  <conditionalFormatting sqref="AK39">
    <cfRule type="cellIs" dxfId="1020" priority="1349" operator="equal">
      <formula>#REF!</formula>
    </cfRule>
  </conditionalFormatting>
  <conditionalFormatting sqref="AK39">
    <cfRule type="cellIs" dxfId="1019" priority="1348" operator="equal">
      <formula>#REF!</formula>
    </cfRule>
  </conditionalFormatting>
  <conditionalFormatting sqref="AK39">
    <cfRule type="cellIs" dxfId="1018" priority="1347" operator="equal">
      <formula>#REF!</formula>
    </cfRule>
  </conditionalFormatting>
  <conditionalFormatting sqref="AJ41">
    <cfRule type="containsText" dxfId="1017" priority="1338" operator="containsText" text="N/A">
      <formula>NOT(ISERROR(SEARCH("N/A",AJ41)))</formula>
    </cfRule>
    <cfRule type="containsText" dxfId="1016" priority="1339" operator="containsText" text="No">
      <formula>NOT(ISERROR(SEARCH("No",AJ41)))</formula>
    </cfRule>
    <cfRule type="containsText" dxfId="1015" priority="1340" operator="containsText" text="Yes">
      <formula>NOT(ISERROR(SEARCH("Yes",AJ41)))</formula>
    </cfRule>
  </conditionalFormatting>
  <conditionalFormatting sqref="AJ41">
    <cfRule type="cellIs" dxfId="1014" priority="1343" operator="equal">
      <formula>#REF!</formula>
    </cfRule>
  </conditionalFormatting>
  <conditionalFormatting sqref="AJ41">
    <cfRule type="cellIs" dxfId="1013" priority="1342" operator="equal">
      <formula>#REF!</formula>
    </cfRule>
  </conditionalFormatting>
  <conditionalFormatting sqref="AJ41">
    <cfRule type="cellIs" dxfId="1012" priority="1341" operator="equal">
      <formula>#REF!</formula>
    </cfRule>
  </conditionalFormatting>
  <conditionalFormatting sqref="AK41">
    <cfRule type="containsText" dxfId="1011" priority="1332" operator="containsText" text="N/A">
      <formula>NOT(ISERROR(SEARCH("N/A",AK41)))</formula>
    </cfRule>
    <cfRule type="containsText" dxfId="1010" priority="1333" operator="containsText" text="No">
      <formula>NOT(ISERROR(SEARCH("No",AK41)))</formula>
    </cfRule>
    <cfRule type="containsText" dxfId="1009" priority="1334" operator="containsText" text="Yes">
      <formula>NOT(ISERROR(SEARCH("Yes",AK41)))</formula>
    </cfRule>
  </conditionalFormatting>
  <conditionalFormatting sqref="AK41">
    <cfRule type="cellIs" dxfId="1008" priority="1337" operator="equal">
      <formula>#REF!</formula>
    </cfRule>
  </conditionalFormatting>
  <conditionalFormatting sqref="AK41">
    <cfRule type="cellIs" dxfId="1007" priority="1336" operator="equal">
      <formula>#REF!</formula>
    </cfRule>
  </conditionalFormatting>
  <conditionalFormatting sqref="AK41">
    <cfRule type="cellIs" dxfId="1006" priority="1335" operator="equal">
      <formula>#REF!</formula>
    </cfRule>
  </conditionalFormatting>
  <conditionalFormatting sqref="AJ42">
    <cfRule type="containsText" dxfId="1005" priority="1326" operator="containsText" text="N/A">
      <formula>NOT(ISERROR(SEARCH("N/A",AJ42)))</formula>
    </cfRule>
    <cfRule type="containsText" dxfId="1004" priority="1327" operator="containsText" text="No">
      <formula>NOT(ISERROR(SEARCH("No",AJ42)))</formula>
    </cfRule>
    <cfRule type="containsText" dxfId="1003" priority="1328" operator="containsText" text="Yes">
      <formula>NOT(ISERROR(SEARCH("Yes",AJ42)))</formula>
    </cfRule>
  </conditionalFormatting>
  <conditionalFormatting sqref="AJ42">
    <cfRule type="cellIs" dxfId="1002" priority="1331" operator="equal">
      <formula>#REF!</formula>
    </cfRule>
  </conditionalFormatting>
  <conditionalFormatting sqref="AJ42">
    <cfRule type="cellIs" dxfId="1001" priority="1330" operator="equal">
      <formula>#REF!</formula>
    </cfRule>
  </conditionalFormatting>
  <conditionalFormatting sqref="AJ42">
    <cfRule type="cellIs" dxfId="1000" priority="1329" operator="equal">
      <formula>#REF!</formula>
    </cfRule>
  </conditionalFormatting>
  <conditionalFormatting sqref="AK42">
    <cfRule type="containsText" dxfId="999" priority="1320" operator="containsText" text="N/A">
      <formula>NOT(ISERROR(SEARCH("N/A",AK42)))</formula>
    </cfRule>
    <cfRule type="containsText" dxfId="998" priority="1321" operator="containsText" text="No">
      <formula>NOT(ISERROR(SEARCH("No",AK42)))</formula>
    </cfRule>
    <cfRule type="containsText" dxfId="997" priority="1322" operator="containsText" text="Yes">
      <formula>NOT(ISERROR(SEARCH("Yes",AK42)))</formula>
    </cfRule>
  </conditionalFormatting>
  <conditionalFormatting sqref="AK42">
    <cfRule type="cellIs" dxfId="996" priority="1325" operator="equal">
      <formula>#REF!</formula>
    </cfRule>
  </conditionalFormatting>
  <conditionalFormatting sqref="AK42">
    <cfRule type="cellIs" dxfId="995" priority="1324" operator="equal">
      <formula>#REF!</formula>
    </cfRule>
  </conditionalFormatting>
  <conditionalFormatting sqref="AK42">
    <cfRule type="cellIs" dxfId="994" priority="1323" operator="equal">
      <formula>#REF!</formula>
    </cfRule>
  </conditionalFormatting>
  <conditionalFormatting sqref="AJ45">
    <cfRule type="containsText" dxfId="993" priority="1314" operator="containsText" text="N/A">
      <formula>NOT(ISERROR(SEARCH("N/A",AJ45)))</formula>
    </cfRule>
    <cfRule type="containsText" dxfId="992" priority="1315" operator="containsText" text="No">
      <formula>NOT(ISERROR(SEARCH("No",AJ45)))</formula>
    </cfRule>
    <cfRule type="containsText" dxfId="991" priority="1316" operator="containsText" text="Yes">
      <formula>NOT(ISERROR(SEARCH("Yes",AJ45)))</formula>
    </cfRule>
  </conditionalFormatting>
  <conditionalFormatting sqref="AJ45">
    <cfRule type="cellIs" dxfId="990" priority="1319" operator="equal">
      <formula>#REF!</formula>
    </cfRule>
  </conditionalFormatting>
  <conditionalFormatting sqref="AJ45">
    <cfRule type="cellIs" dxfId="989" priority="1318" operator="equal">
      <formula>#REF!</formula>
    </cfRule>
  </conditionalFormatting>
  <conditionalFormatting sqref="AJ45">
    <cfRule type="cellIs" dxfId="988" priority="1317" operator="equal">
      <formula>#REF!</formula>
    </cfRule>
  </conditionalFormatting>
  <conditionalFormatting sqref="AK45">
    <cfRule type="containsText" dxfId="987" priority="1308" operator="containsText" text="N/A">
      <formula>NOT(ISERROR(SEARCH("N/A",AK45)))</formula>
    </cfRule>
    <cfRule type="containsText" dxfId="986" priority="1309" operator="containsText" text="No">
      <formula>NOT(ISERROR(SEARCH("No",AK45)))</formula>
    </cfRule>
    <cfRule type="containsText" dxfId="985" priority="1310" operator="containsText" text="Yes">
      <formula>NOT(ISERROR(SEARCH("Yes",AK45)))</formula>
    </cfRule>
  </conditionalFormatting>
  <conditionalFormatting sqref="AK45">
    <cfRule type="cellIs" dxfId="984" priority="1313" operator="equal">
      <formula>#REF!</formula>
    </cfRule>
  </conditionalFormatting>
  <conditionalFormatting sqref="AK45">
    <cfRule type="cellIs" dxfId="983" priority="1312" operator="equal">
      <formula>#REF!</formula>
    </cfRule>
  </conditionalFormatting>
  <conditionalFormatting sqref="AK45">
    <cfRule type="cellIs" dxfId="982" priority="1311" operator="equal">
      <formula>#REF!</formula>
    </cfRule>
  </conditionalFormatting>
  <conditionalFormatting sqref="AJ47">
    <cfRule type="containsText" dxfId="981" priority="1302" operator="containsText" text="N/A">
      <formula>NOT(ISERROR(SEARCH("N/A",AJ47)))</formula>
    </cfRule>
    <cfRule type="containsText" dxfId="980" priority="1303" operator="containsText" text="No">
      <formula>NOT(ISERROR(SEARCH("No",AJ47)))</formula>
    </cfRule>
    <cfRule type="containsText" dxfId="979" priority="1304" operator="containsText" text="Yes">
      <formula>NOT(ISERROR(SEARCH("Yes",AJ47)))</formula>
    </cfRule>
  </conditionalFormatting>
  <conditionalFormatting sqref="AJ47">
    <cfRule type="cellIs" dxfId="978" priority="1307" operator="equal">
      <formula>#REF!</formula>
    </cfRule>
  </conditionalFormatting>
  <conditionalFormatting sqref="AJ47">
    <cfRule type="cellIs" dxfId="977" priority="1306" operator="equal">
      <formula>#REF!</formula>
    </cfRule>
  </conditionalFormatting>
  <conditionalFormatting sqref="AJ47">
    <cfRule type="cellIs" dxfId="976" priority="1305" operator="equal">
      <formula>#REF!</formula>
    </cfRule>
  </conditionalFormatting>
  <conditionalFormatting sqref="AK47">
    <cfRule type="containsText" dxfId="975" priority="1296" operator="containsText" text="N/A">
      <formula>NOT(ISERROR(SEARCH("N/A",AK47)))</formula>
    </cfRule>
    <cfRule type="containsText" dxfId="974" priority="1297" operator="containsText" text="No">
      <formula>NOT(ISERROR(SEARCH("No",AK47)))</formula>
    </cfRule>
    <cfRule type="containsText" dxfId="973" priority="1298" operator="containsText" text="Yes">
      <formula>NOT(ISERROR(SEARCH("Yes",AK47)))</formula>
    </cfRule>
  </conditionalFormatting>
  <conditionalFormatting sqref="AK47">
    <cfRule type="cellIs" dxfId="972" priority="1301" operator="equal">
      <formula>#REF!</formula>
    </cfRule>
  </conditionalFormatting>
  <conditionalFormatting sqref="AK47">
    <cfRule type="cellIs" dxfId="971" priority="1300" operator="equal">
      <formula>#REF!</formula>
    </cfRule>
  </conditionalFormatting>
  <conditionalFormatting sqref="AK47">
    <cfRule type="cellIs" dxfId="970" priority="1299" operator="equal">
      <formula>#REF!</formula>
    </cfRule>
  </conditionalFormatting>
  <conditionalFormatting sqref="AM4">
    <cfRule type="containsText" dxfId="969" priority="1290" operator="containsText" text="N/A">
      <formula>NOT(ISERROR(SEARCH("N/A",AM4)))</formula>
    </cfRule>
    <cfRule type="containsText" dxfId="968" priority="1291" operator="containsText" text="No">
      <formula>NOT(ISERROR(SEARCH("No",AM4)))</formula>
    </cfRule>
    <cfRule type="containsText" dxfId="967" priority="1292" operator="containsText" text="Yes">
      <formula>NOT(ISERROR(SEARCH("Yes",AM4)))</formula>
    </cfRule>
  </conditionalFormatting>
  <conditionalFormatting sqref="AM4">
    <cfRule type="cellIs" dxfId="966" priority="1295" operator="equal">
      <formula>#REF!</formula>
    </cfRule>
  </conditionalFormatting>
  <conditionalFormatting sqref="AM4">
    <cfRule type="cellIs" dxfId="965" priority="1294" operator="equal">
      <formula>#REF!</formula>
    </cfRule>
  </conditionalFormatting>
  <conditionalFormatting sqref="AM4">
    <cfRule type="cellIs" dxfId="964" priority="1293" operator="equal">
      <formula>#REF!</formula>
    </cfRule>
  </conditionalFormatting>
  <conditionalFormatting sqref="AN4">
    <cfRule type="containsText" dxfId="963" priority="1284" operator="containsText" text="N/A">
      <formula>NOT(ISERROR(SEARCH("N/A",AN4)))</formula>
    </cfRule>
    <cfRule type="containsText" dxfId="962" priority="1285" operator="containsText" text="No">
      <formula>NOT(ISERROR(SEARCH("No",AN4)))</formula>
    </cfRule>
    <cfRule type="containsText" dxfId="961" priority="1286" operator="containsText" text="Yes">
      <formula>NOT(ISERROR(SEARCH("Yes",AN4)))</formula>
    </cfRule>
  </conditionalFormatting>
  <conditionalFormatting sqref="AN4">
    <cfRule type="cellIs" dxfId="960" priority="1289" operator="equal">
      <formula>#REF!</formula>
    </cfRule>
  </conditionalFormatting>
  <conditionalFormatting sqref="AN4">
    <cfRule type="cellIs" dxfId="959" priority="1288" operator="equal">
      <formula>#REF!</formula>
    </cfRule>
  </conditionalFormatting>
  <conditionalFormatting sqref="AN4">
    <cfRule type="cellIs" dxfId="958" priority="1287" operator="equal">
      <formula>#REF!</formula>
    </cfRule>
  </conditionalFormatting>
  <conditionalFormatting sqref="AM6">
    <cfRule type="containsText" dxfId="957" priority="1278" operator="containsText" text="N/A">
      <formula>NOT(ISERROR(SEARCH("N/A",AM6)))</formula>
    </cfRule>
    <cfRule type="containsText" dxfId="956" priority="1279" operator="containsText" text="No">
      <formula>NOT(ISERROR(SEARCH("No",AM6)))</formula>
    </cfRule>
    <cfRule type="containsText" dxfId="955" priority="1280" operator="containsText" text="Yes">
      <formula>NOT(ISERROR(SEARCH("Yes",AM6)))</formula>
    </cfRule>
  </conditionalFormatting>
  <conditionalFormatting sqref="AM6">
    <cfRule type="cellIs" dxfId="954" priority="1283" operator="equal">
      <formula>#REF!</formula>
    </cfRule>
  </conditionalFormatting>
  <conditionalFormatting sqref="AM6">
    <cfRule type="cellIs" dxfId="953" priority="1282" operator="equal">
      <formula>#REF!</formula>
    </cfRule>
  </conditionalFormatting>
  <conditionalFormatting sqref="AM6">
    <cfRule type="cellIs" dxfId="952" priority="1281" operator="equal">
      <formula>#REF!</formula>
    </cfRule>
  </conditionalFormatting>
  <conditionalFormatting sqref="AN6">
    <cfRule type="containsText" dxfId="951" priority="1272" operator="containsText" text="N/A">
      <formula>NOT(ISERROR(SEARCH("N/A",AN6)))</formula>
    </cfRule>
    <cfRule type="containsText" dxfId="950" priority="1273" operator="containsText" text="No">
      <formula>NOT(ISERROR(SEARCH("No",AN6)))</formula>
    </cfRule>
    <cfRule type="containsText" dxfId="949" priority="1274" operator="containsText" text="Yes">
      <formula>NOT(ISERROR(SEARCH("Yes",AN6)))</formula>
    </cfRule>
  </conditionalFormatting>
  <conditionalFormatting sqref="AN6">
    <cfRule type="cellIs" dxfId="948" priority="1277" operator="equal">
      <formula>#REF!</formula>
    </cfRule>
  </conditionalFormatting>
  <conditionalFormatting sqref="AN6">
    <cfRule type="cellIs" dxfId="947" priority="1276" operator="equal">
      <formula>#REF!</formula>
    </cfRule>
  </conditionalFormatting>
  <conditionalFormatting sqref="AN6">
    <cfRule type="cellIs" dxfId="946" priority="1275" operator="equal">
      <formula>#REF!</formula>
    </cfRule>
  </conditionalFormatting>
  <conditionalFormatting sqref="AM7">
    <cfRule type="containsText" dxfId="945" priority="1266" operator="containsText" text="N/A">
      <formula>NOT(ISERROR(SEARCH("N/A",AM7)))</formula>
    </cfRule>
    <cfRule type="containsText" dxfId="944" priority="1267" operator="containsText" text="No">
      <formula>NOT(ISERROR(SEARCH("No",AM7)))</formula>
    </cfRule>
    <cfRule type="containsText" dxfId="943" priority="1268" operator="containsText" text="Yes">
      <formula>NOT(ISERROR(SEARCH("Yes",AM7)))</formula>
    </cfRule>
  </conditionalFormatting>
  <conditionalFormatting sqref="AM7">
    <cfRule type="cellIs" dxfId="942" priority="1271" operator="equal">
      <formula>#REF!</formula>
    </cfRule>
  </conditionalFormatting>
  <conditionalFormatting sqref="AM7">
    <cfRule type="cellIs" dxfId="941" priority="1270" operator="equal">
      <formula>#REF!</formula>
    </cfRule>
  </conditionalFormatting>
  <conditionalFormatting sqref="AM7">
    <cfRule type="cellIs" dxfId="940" priority="1269" operator="equal">
      <formula>#REF!</formula>
    </cfRule>
  </conditionalFormatting>
  <conditionalFormatting sqref="AN7">
    <cfRule type="containsText" dxfId="939" priority="1260" operator="containsText" text="N/A">
      <formula>NOT(ISERROR(SEARCH("N/A",AN7)))</formula>
    </cfRule>
    <cfRule type="containsText" dxfId="938" priority="1261" operator="containsText" text="No">
      <formula>NOT(ISERROR(SEARCH("No",AN7)))</formula>
    </cfRule>
    <cfRule type="containsText" dxfId="937" priority="1262" operator="containsText" text="Yes">
      <formula>NOT(ISERROR(SEARCH("Yes",AN7)))</formula>
    </cfRule>
  </conditionalFormatting>
  <conditionalFormatting sqref="AN7">
    <cfRule type="cellIs" dxfId="936" priority="1265" operator="equal">
      <formula>#REF!</formula>
    </cfRule>
  </conditionalFormatting>
  <conditionalFormatting sqref="AN7">
    <cfRule type="cellIs" dxfId="935" priority="1264" operator="equal">
      <formula>#REF!</formula>
    </cfRule>
  </conditionalFormatting>
  <conditionalFormatting sqref="AN7">
    <cfRule type="cellIs" dxfId="934" priority="1263" operator="equal">
      <formula>#REF!</formula>
    </cfRule>
  </conditionalFormatting>
  <conditionalFormatting sqref="AM9">
    <cfRule type="containsText" dxfId="933" priority="1254" operator="containsText" text="N/A">
      <formula>NOT(ISERROR(SEARCH("N/A",AM9)))</formula>
    </cfRule>
    <cfRule type="containsText" dxfId="932" priority="1255" operator="containsText" text="No">
      <formula>NOT(ISERROR(SEARCH("No",AM9)))</formula>
    </cfRule>
    <cfRule type="containsText" dxfId="931" priority="1256" operator="containsText" text="Yes">
      <formula>NOT(ISERROR(SEARCH("Yes",AM9)))</formula>
    </cfRule>
  </conditionalFormatting>
  <conditionalFormatting sqref="AM9">
    <cfRule type="cellIs" dxfId="930" priority="1259" operator="equal">
      <formula>#REF!</formula>
    </cfRule>
  </conditionalFormatting>
  <conditionalFormatting sqref="AM9">
    <cfRule type="cellIs" dxfId="929" priority="1258" operator="equal">
      <formula>#REF!</formula>
    </cfRule>
  </conditionalFormatting>
  <conditionalFormatting sqref="AM9">
    <cfRule type="cellIs" dxfId="928" priority="1257" operator="equal">
      <formula>#REF!</formula>
    </cfRule>
  </conditionalFormatting>
  <conditionalFormatting sqref="AN9">
    <cfRule type="containsText" dxfId="927" priority="1248" operator="containsText" text="N/A">
      <formula>NOT(ISERROR(SEARCH("N/A",AN9)))</formula>
    </cfRule>
    <cfRule type="containsText" dxfId="926" priority="1249" operator="containsText" text="No">
      <formula>NOT(ISERROR(SEARCH("No",AN9)))</formula>
    </cfRule>
    <cfRule type="containsText" dxfId="925" priority="1250" operator="containsText" text="Yes">
      <formula>NOT(ISERROR(SEARCH("Yes",AN9)))</formula>
    </cfRule>
  </conditionalFormatting>
  <conditionalFormatting sqref="AN9">
    <cfRule type="cellIs" dxfId="924" priority="1253" operator="equal">
      <formula>#REF!</formula>
    </cfRule>
  </conditionalFormatting>
  <conditionalFormatting sqref="AN9">
    <cfRule type="cellIs" dxfId="923" priority="1252" operator="equal">
      <formula>#REF!</formula>
    </cfRule>
  </conditionalFormatting>
  <conditionalFormatting sqref="AN9">
    <cfRule type="cellIs" dxfId="922" priority="1251" operator="equal">
      <formula>#REF!</formula>
    </cfRule>
  </conditionalFormatting>
  <conditionalFormatting sqref="AM10">
    <cfRule type="containsText" dxfId="921" priority="1242" operator="containsText" text="N/A">
      <formula>NOT(ISERROR(SEARCH("N/A",AM10)))</formula>
    </cfRule>
    <cfRule type="containsText" dxfId="920" priority="1243" operator="containsText" text="No">
      <formula>NOT(ISERROR(SEARCH("No",AM10)))</formula>
    </cfRule>
    <cfRule type="containsText" dxfId="919" priority="1244" operator="containsText" text="Yes">
      <formula>NOT(ISERROR(SEARCH("Yes",AM10)))</formula>
    </cfRule>
  </conditionalFormatting>
  <conditionalFormatting sqref="AM10">
    <cfRule type="cellIs" dxfId="918" priority="1247" operator="equal">
      <formula>#REF!</formula>
    </cfRule>
  </conditionalFormatting>
  <conditionalFormatting sqref="AM10">
    <cfRule type="cellIs" dxfId="917" priority="1246" operator="equal">
      <formula>#REF!</formula>
    </cfRule>
  </conditionalFormatting>
  <conditionalFormatting sqref="AM10">
    <cfRule type="cellIs" dxfId="916" priority="1245" operator="equal">
      <formula>#REF!</formula>
    </cfRule>
  </conditionalFormatting>
  <conditionalFormatting sqref="AN10">
    <cfRule type="containsText" dxfId="915" priority="1236" operator="containsText" text="N/A">
      <formula>NOT(ISERROR(SEARCH("N/A",AN10)))</formula>
    </cfRule>
    <cfRule type="containsText" dxfId="914" priority="1237" operator="containsText" text="No">
      <formula>NOT(ISERROR(SEARCH("No",AN10)))</formula>
    </cfRule>
    <cfRule type="containsText" dxfId="913" priority="1238" operator="containsText" text="Yes">
      <formula>NOT(ISERROR(SEARCH("Yes",AN10)))</formula>
    </cfRule>
  </conditionalFormatting>
  <conditionalFormatting sqref="AN10">
    <cfRule type="cellIs" dxfId="912" priority="1241" operator="equal">
      <formula>#REF!</formula>
    </cfRule>
  </conditionalFormatting>
  <conditionalFormatting sqref="AN10">
    <cfRule type="cellIs" dxfId="911" priority="1240" operator="equal">
      <formula>#REF!</formula>
    </cfRule>
  </conditionalFormatting>
  <conditionalFormatting sqref="AN10">
    <cfRule type="cellIs" dxfId="910" priority="1239" operator="equal">
      <formula>#REF!</formula>
    </cfRule>
  </conditionalFormatting>
  <conditionalFormatting sqref="AM12">
    <cfRule type="containsText" dxfId="909" priority="1230" operator="containsText" text="N/A">
      <formula>NOT(ISERROR(SEARCH("N/A",AM12)))</formula>
    </cfRule>
    <cfRule type="containsText" dxfId="908" priority="1231" operator="containsText" text="No">
      <formula>NOT(ISERROR(SEARCH("No",AM12)))</formula>
    </cfRule>
    <cfRule type="containsText" dxfId="907" priority="1232" operator="containsText" text="Yes">
      <formula>NOT(ISERROR(SEARCH("Yes",AM12)))</formula>
    </cfRule>
  </conditionalFormatting>
  <conditionalFormatting sqref="AM12">
    <cfRule type="cellIs" dxfId="906" priority="1235" operator="equal">
      <formula>#REF!</formula>
    </cfRule>
  </conditionalFormatting>
  <conditionalFormatting sqref="AM12">
    <cfRule type="cellIs" dxfId="905" priority="1234" operator="equal">
      <formula>#REF!</formula>
    </cfRule>
  </conditionalFormatting>
  <conditionalFormatting sqref="AM12">
    <cfRule type="cellIs" dxfId="904" priority="1233" operator="equal">
      <formula>#REF!</formula>
    </cfRule>
  </conditionalFormatting>
  <conditionalFormatting sqref="AN12">
    <cfRule type="containsText" dxfId="903" priority="1224" operator="containsText" text="N/A">
      <formula>NOT(ISERROR(SEARCH("N/A",AN12)))</formula>
    </cfRule>
    <cfRule type="containsText" dxfId="902" priority="1225" operator="containsText" text="No">
      <formula>NOT(ISERROR(SEARCH("No",AN12)))</formula>
    </cfRule>
    <cfRule type="containsText" dxfId="901" priority="1226" operator="containsText" text="Yes">
      <formula>NOT(ISERROR(SEARCH("Yes",AN12)))</formula>
    </cfRule>
  </conditionalFormatting>
  <conditionalFormatting sqref="AN12">
    <cfRule type="cellIs" dxfId="900" priority="1229" operator="equal">
      <formula>#REF!</formula>
    </cfRule>
  </conditionalFormatting>
  <conditionalFormatting sqref="AN12">
    <cfRule type="cellIs" dxfId="899" priority="1228" operator="equal">
      <formula>#REF!</formula>
    </cfRule>
  </conditionalFormatting>
  <conditionalFormatting sqref="AN12">
    <cfRule type="cellIs" dxfId="898" priority="1227" operator="equal">
      <formula>#REF!</formula>
    </cfRule>
  </conditionalFormatting>
  <conditionalFormatting sqref="AM13">
    <cfRule type="containsText" dxfId="897" priority="1218" operator="containsText" text="N/A">
      <formula>NOT(ISERROR(SEARCH("N/A",AM13)))</formula>
    </cfRule>
    <cfRule type="containsText" dxfId="896" priority="1219" operator="containsText" text="No">
      <formula>NOT(ISERROR(SEARCH("No",AM13)))</formula>
    </cfRule>
    <cfRule type="containsText" dxfId="895" priority="1220" operator="containsText" text="Yes">
      <formula>NOT(ISERROR(SEARCH("Yes",AM13)))</formula>
    </cfRule>
  </conditionalFormatting>
  <conditionalFormatting sqref="AM13">
    <cfRule type="cellIs" dxfId="894" priority="1223" operator="equal">
      <formula>#REF!</formula>
    </cfRule>
  </conditionalFormatting>
  <conditionalFormatting sqref="AM13">
    <cfRule type="cellIs" dxfId="893" priority="1222" operator="equal">
      <formula>#REF!</formula>
    </cfRule>
  </conditionalFormatting>
  <conditionalFormatting sqref="AM13">
    <cfRule type="cellIs" dxfId="892" priority="1221" operator="equal">
      <formula>#REF!</formula>
    </cfRule>
  </conditionalFormatting>
  <conditionalFormatting sqref="AN13">
    <cfRule type="containsText" dxfId="891" priority="1212" operator="containsText" text="N/A">
      <formula>NOT(ISERROR(SEARCH("N/A",AN13)))</formula>
    </cfRule>
    <cfRule type="containsText" dxfId="890" priority="1213" operator="containsText" text="No">
      <formula>NOT(ISERROR(SEARCH("No",AN13)))</formula>
    </cfRule>
    <cfRule type="containsText" dxfId="889" priority="1214" operator="containsText" text="Yes">
      <formula>NOT(ISERROR(SEARCH("Yes",AN13)))</formula>
    </cfRule>
  </conditionalFormatting>
  <conditionalFormatting sqref="AN13">
    <cfRule type="cellIs" dxfId="888" priority="1217" operator="equal">
      <formula>#REF!</formula>
    </cfRule>
  </conditionalFormatting>
  <conditionalFormatting sqref="AN13">
    <cfRule type="cellIs" dxfId="887" priority="1216" operator="equal">
      <formula>#REF!</formula>
    </cfRule>
  </conditionalFormatting>
  <conditionalFormatting sqref="AN13">
    <cfRule type="cellIs" dxfId="886" priority="1215" operator="equal">
      <formula>#REF!</formula>
    </cfRule>
  </conditionalFormatting>
  <conditionalFormatting sqref="AM14">
    <cfRule type="containsText" dxfId="885" priority="1206" operator="containsText" text="N/A">
      <formula>NOT(ISERROR(SEARCH("N/A",AM14)))</formula>
    </cfRule>
    <cfRule type="containsText" dxfId="884" priority="1207" operator="containsText" text="No">
      <formula>NOT(ISERROR(SEARCH("No",AM14)))</formula>
    </cfRule>
    <cfRule type="containsText" dxfId="883" priority="1208" operator="containsText" text="Yes">
      <formula>NOT(ISERROR(SEARCH("Yes",AM14)))</formula>
    </cfRule>
  </conditionalFormatting>
  <conditionalFormatting sqref="AM14">
    <cfRule type="cellIs" dxfId="882" priority="1211" operator="equal">
      <formula>#REF!</formula>
    </cfRule>
  </conditionalFormatting>
  <conditionalFormatting sqref="AM14">
    <cfRule type="cellIs" dxfId="881" priority="1210" operator="equal">
      <formula>#REF!</formula>
    </cfRule>
  </conditionalFormatting>
  <conditionalFormatting sqref="AM14">
    <cfRule type="cellIs" dxfId="880" priority="1209" operator="equal">
      <formula>#REF!</formula>
    </cfRule>
  </conditionalFormatting>
  <conditionalFormatting sqref="AN14">
    <cfRule type="containsText" dxfId="879" priority="1200" operator="containsText" text="N/A">
      <formula>NOT(ISERROR(SEARCH("N/A",AN14)))</formula>
    </cfRule>
    <cfRule type="containsText" dxfId="878" priority="1201" operator="containsText" text="No">
      <formula>NOT(ISERROR(SEARCH("No",AN14)))</formula>
    </cfRule>
    <cfRule type="containsText" dxfId="877" priority="1202" operator="containsText" text="Yes">
      <formula>NOT(ISERROR(SEARCH("Yes",AN14)))</formula>
    </cfRule>
  </conditionalFormatting>
  <conditionalFormatting sqref="AN14">
    <cfRule type="cellIs" dxfId="876" priority="1205" operator="equal">
      <formula>#REF!</formula>
    </cfRule>
  </conditionalFormatting>
  <conditionalFormatting sqref="AN14">
    <cfRule type="cellIs" dxfId="875" priority="1204" operator="equal">
      <formula>#REF!</formula>
    </cfRule>
  </conditionalFormatting>
  <conditionalFormatting sqref="AN14">
    <cfRule type="cellIs" dxfId="874" priority="1203" operator="equal">
      <formula>#REF!</formula>
    </cfRule>
  </conditionalFormatting>
  <conditionalFormatting sqref="AM15">
    <cfRule type="containsText" dxfId="873" priority="1194" operator="containsText" text="N/A">
      <formula>NOT(ISERROR(SEARCH("N/A",AM15)))</formula>
    </cfRule>
    <cfRule type="containsText" dxfId="872" priority="1195" operator="containsText" text="No">
      <formula>NOT(ISERROR(SEARCH("No",AM15)))</formula>
    </cfRule>
    <cfRule type="containsText" dxfId="871" priority="1196" operator="containsText" text="Yes">
      <formula>NOT(ISERROR(SEARCH("Yes",AM15)))</formula>
    </cfRule>
  </conditionalFormatting>
  <conditionalFormatting sqref="AM15">
    <cfRule type="cellIs" dxfId="870" priority="1199" operator="equal">
      <formula>#REF!</formula>
    </cfRule>
  </conditionalFormatting>
  <conditionalFormatting sqref="AM15">
    <cfRule type="cellIs" dxfId="869" priority="1198" operator="equal">
      <formula>#REF!</formula>
    </cfRule>
  </conditionalFormatting>
  <conditionalFormatting sqref="AM15">
    <cfRule type="cellIs" dxfId="868" priority="1197" operator="equal">
      <formula>#REF!</formula>
    </cfRule>
  </conditionalFormatting>
  <conditionalFormatting sqref="AN15">
    <cfRule type="containsText" dxfId="867" priority="1188" operator="containsText" text="N/A">
      <formula>NOT(ISERROR(SEARCH("N/A",AN15)))</formula>
    </cfRule>
    <cfRule type="containsText" dxfId="866" priority="1189" operator="containsText" text="No">
      <formula>NOT(ISERROR(SEARCH("No",AN15)))</formula>
    </cfRule>
    <cfRule type="containsText" dxfId="865" priority="1190" operator="containsText" text="Yes">
      <formula>NOT(ISERROR(SEARCH("Yes",AN15)))</formula>
    </cfRule>
  </conditionalFormatting>
  <conditionalFormatting sqref="AN15">
    <cfRule type="cellIs" dxfId="864" priority="1193" operator="equal">
      <formula>#REF!</formula>
    </cfRule>
  </conditionalFormatting>
  <conditionalFormatting sqref="AN15">
    <cfRule type="cellIs" dxfId="863" priority="1192" operator="equal">
      <formula>#REF!</formula>
    </cfRule>
  </conditionalFormatting>
  <conditionalFormatting sqref="AN15">
    <cfRule type="cellIs" dxfId="862" priority="1191" operator="equal">
      <formula>#REF!</formula>
    </cfRule>
  </conditionalFormatting>
  <conditionalFormatting sqref="AM16">
    <cfRule type="containsText" dxfId="861" priority="1182" operator="containsText" text="N/A">
      <formula>NOT(ISERROR(SEARCH("N/A",AM16)))</formula>
    </cfRule>
    <cfRule type="containsText" dxfId="860" priority="1183" operator="containsText" text="No">
      <formula>NOT(ISERROR(SEARCH("No",AM16)))</formula>
    </cfRule>
    <cfRule type="containsText" dxfId="859" priority="1184" operator="containsText" text="Yes">
      <formula>NOT(ISERROR(SEARCH("Yes",AM16)))</formula>
    </cfRule>
  </conditionalFormatting>
  <conditionalFormatting sqref="AM16">
    <cfRule type="cellIs" dxfId="858" priority="1187" operator="equal">
      <formula>#REF!</formula>
    </cfRule>
  </conditionalFormatting>
  <conditionalFormatting sqref="AM16">
    <cfRule type="cellIs" dxfId="857" priority="1186" operator="equal">
      <formula>#REF!</formula>
    </cfRule>
  </conditionalFormatting>
  <conditionalFormatting sqref="AM16">
    <cfRule type="cellIs" dxfId="856" priority="1185" operator="equal">
      <formula>#REF!</formula>
    </cfRule>
  </conditionalFormatting>
  <conditionalFormatting sqref="AN16">
    <cfRule type="containsText" dxfId="855" priority="1176" operator="containsText" text="N/A">
      <formula>NOT(ISERROR(SEARCH("N/A",AN16)))</formula>
    </cfRule>
    <cfRule type="containsText" dxfId="854" priority="1177" operator="containsText" text="No">
      <formula>NOT(ISERROR(SEARCH("No",AN16)))</formula>
    </cfRule>
    <cfRule type="containsText" dxfId="853" priority="1178" operator="containsText" text="Yes">
      <formula>NOT(ISERROR(SEARCH("Yes",AN16)))</formula>
    </cfRule>
  </conditionalFormatting>
  <conditionalFormatting sqref="AN16">
    <cfRule type="cellIs" dxfId="852" priority="1181" operator="equal">
      <formula>#REF!</formula>
    </cfRule>
  </conditionalFormatting>
  <conditionalFormatting sqref="AN16">
    <cfRule type="cellIs" dxfId="851" priority="1180" operator="equal">
      <formula>#REF!</formula>
    </cfRule>
  </conditionalFormatting>
  <conditionalFormatting sqref="AN16">
    <cfRule type="cellIs" dxfId="850" priority="1179" operator="equal">
      <formula>#REF!</formula>
    </cfRule>
  </conditionalFormatting>
  <conditionalFormatting sqref="AM18">
    <cfRule type="containsText" dxfId="849" priority="1170" operator="containsText" text="N/A">
      <formula>NOT(ISERROR(SEARCH("N/A",AM18)))</formula>
    </cfRule>
    <cfRule type="containsText" dxfId="848" priority="1171" operator="containsText" text="No">
      <formula>NOT(ISERROR(SEARCH("No",AM18)))</formula>
    </cfRule>
    <cfRule type="containsText" dxfId="847" priority="1172" operator="containsText" text="Yes">
      <formula>NOT(ISERROR(SEARCH("Yes",AM18)))</formula>
    </cfRule>
  </conditionalFormatting>
  <conditionalFormatting sqref="AM18">
    <cfRule type="cellIs" dxfId="846" priority="1175" operator="equal">
      <formula>#REF!</formula>
    </cfRule>
  </conditionalFormatting>
  <conditionalFormatting sqref="AM18">
    <cfRule type="cellIs" dxfId="845" priority="1174" operator="equal">
      <formula>#REF!</formula>
    </cfRule>
  </conditionalFormatting>
  <conditionalFormatting sqref="AM18">
    <cfRule type="cellIs" dxfId="844" priority="1173" operator="equal">
      <formula>#REF!</formula>
    </cfRule>
  </conditionalFormatting>
  <conditionalFormatting sqref="AN18">
    <cfRule type="containsText" dxfId="843" priority="1164" operator="containsText" text="N/A">
      <formula>NOT(ISERROR(SEARCH("N/A",AN18)))</formula>
    </cfRule>
    <cfRule type="containsText" dxfId="842" priority="1165" operator="containsText" text="No">
      <formula>NOT(ISERROR(SEARCH("No",AN18)))</formula>
    </cfRule>
    <cfRule type="containsText" dxfId="841" priority="1166" operator="containsText" text="Yes">
      <formula>NOT(ISERROR(SEARCH("Yes",AN18)))</formula>
    </cfRule>
  </conditionalFormatting>
  <conditionalFormatting sqref="AN18">
    <cfRule type="cellIs" dxfId="840" priority="1169" operator="equal">
      <formula>#REF!</formula>
    </cfRule>
  </conditionalFormatting>
  <conditionalFormatting sqref="AN18">
    <cfRule type="cellIs" dxfId="839" priority="1168" operator="equal">
      <formula>#REF!</formula>
    </cfRule>
  </conditionalFormatting>
  <conditionalFormatting sqref="AN18">
    <cfRule type="cellIs" dxfId="838" priority="1167" operator="equal">
      <formula>#REF!</formula>
    </cfRule>
  </conditionalFormatting>
  <conditionalFormatting sqref="AM20">
    <cfRule type="containsText" dxfId="837" priority="1158" operator="containsText" text="N/A">
      <formula>NOT(ISERROR(SEARCH("N/A",AM20)))</formula>
    </cfRule>
    <cfRule type="containsText" dxfId="836" priority="1159" operator="containsText" text="No">
      <formula>NOT(ISERROR(SEARCH("No",AM20)))</formula>
    </cfRule>
    <cfRule type="containsText" dxfId="835" priority="1160" operator="containsText" text="Yes">
      <formula>NOT(ISERROR(SEARCH("Yes",AM20)))</formula>
    </cfRule>
  </conditionalFormatting>
  <conditionalFormatting sqref="AM20">
    <cfRule type="cellIs" dxfId="834" priority="1163" operator="equal">
      <formula>#REF!</formula>
    </cfRule>
  </conditionalFormatting>
  <conditionalFormatting sqref="AM20">
    <cfRule type="cellIs" dxfId="833" priority="1162" operator="equal">
      <formula>#REF!</formula>
    </cfRule>
  </conditionalFormatting>
  <conditionalFormatting sqref="AM20">
    <cfRule type="cellIs" dxfId="832" priority="1161" operator="equal">
      <formula>#REF!</formula>
    </cfRule>
  </conditionalFormatting>
  <conditionalFormatting sqref="AN20">
    <cfRule type="containsText" dxfId="831" priority="1152" operator="containsText" text="N/A">
      <formula>NOT(ISERROR(SEARCH("N/A",AN20)))</formula>
    </cfRule>
    <cfRule type="containsText" dxfId="830" priority="1153" operator="containsText" text="No">
      <formula>NOT(ISERROR(SEARCH("No",AN20)))</formula>
    </cfRule>
    <cfRule type="containsText" dxfId="829" priority="1154" operator="containsText" text="Yes">
      <formula>NOT(ISERROR(SEARCH("Yes",AN20)))</formula>
    </cfRule>
  </conditionalFormatting>
  <conditionalFormatting sqref="AN20">
    <cfRule type="cellIs" dxfId="828" priority="1157" operator="equal">
      <formula>#REF!</formula>
    </cfRule>
  </conditionalFormatting>
  <conditionalFormatting sqref="AN20">
    <cfRule type="cellIs" dxfId="827" priority="1156" operator="equal">
      <formula>#REF!</formula>
    </cfRule>
  </conditionalFormatting>
  <conditionalFormatting sqref="AN20">
    <cfRule type="cellIs" dxfId="826" priority="1155" operator="equal">
      <formula>#REF!</formula>
    </cfRule>
  </conditionalFormatting>
  <conditionalFormatting sqref="AM21">
    <cfRule type="containsText" dxfId="825" priority="1146" operator="containsText" text="N/A">
      <formula>NOT(ISERROR(SEARCH("N/A",AM21)))</formula>
    </cfRule>
    <cfRule type="containsText" dxfId="824" priority="1147" operator="containsText" text="No">
      <formula>NOT(ISERROR(SEARCH("No",AM21)))</formula>
    </cfRule>
    <cfRule type="containsText" dxfId="823" priority="1148" operator="containsText" text="Yes">
      <formula>NOT(ISERROR(SEARCH("Yes",AM21)))</formula>
    </cfRule>
  </conditionalFormatting>
  <conditionalFormatting sqref="AM21">
    <cfRule type="cellIs" dxfId="822" priority="1151" operator="equal">
      <formula>#REF!</formula>
    </cfRule>
  </conditionalFormatting>
  <conditionalFormatting sqref="AM21">
    <cfRule type="cellIs" dxfId="821" priority="1150" operator="equal">
      <formula>#REF!</formula>
    </cfRule>
  </conditionalFormatting>
  <conditionalFormatting sqref="AM21">
    <cfRule type="cellIs" dxfId="820" priority="1149" operator="equal">
      <formula>#REF!</formula>
    </cfRule>
  </conditionalFormatting>
  <conditionalFormatting sqref="AN21">
    <cfRule type="containsText" dxfId="819" priority="1140" operator="containsText" text="N/A">
      <formula>NOT(ISERROR(SEARCH("N/A",AN21)))</formula>
    </cfRule>
    <cfRule type="containsText" dxfId="818" priority="1141" operator="containsText" text="No">
      <formula>NOT(ISERROR(SEARCH("No",AN21)))</formula>
    </cfRule>
    <cfRule type="containsText" dxfId="817" priority="1142" operator="containsText" text="Yes">
      <formula>NOT(ISERROR(SEARCH("Yes",AN21)))</formula>
    </cfRule>
  </conditionalFormatting>
  <conditionalFormatting sqref="AN21">
    <cfRule type="cellIs" dxfId="816" priority="1145" operator="equal">
      <formula>#REF!</formula>
    </cfRule>
  </conditionalFormatting>
  <conditionalFormatting sqref="AN21">
    <cfRule type="cellIs" dxfId="815" priority="1144" operator="equal">
      <formula>#REF!</formula>
    </cfRule>
  </conditionalFormatting>
  <conditionalFormatting sqref="AN21">
    <cfRule type="cellIs" dxfId="814" priority="1143" operator="equal">
      <formula>#REF!</formula>
    </cfRule>
  </conditionalFormatting>
  <conditionalFormatting sqref="AM22">
    <cfRule type="containsText" dxfId="813" priority="1134" operator="containsText" text="N/A">
      <formula>NOT(ISERROR(SEARCH("N/A",AM22)))</formula>
    </cfRule>
    <cfRule type="containsText" dxfId="812" priority="1135" operator="containsText" text="No">
      <formula>NOT(ISERROR(SEARCH("No",AM22)))</formula>
    </cfRule>
    <cfRule type="containsText" dxfId="811" priority="1136" operator="containsText" text="Yes">
      <formula>NOT(ISERROR(SEARCH("Yes",AM22)))</formula>
    </cfRule>
  </conditionalFormatting>
  <conditionalFormatting sqref="AM22">
    <cfRule type="cellIs" dxfId="810" priority="1139" operator="equal">
      <formula>#REF!</formula>
    </cfRule>
  </conditionalFormatting>
  <conditionalFormatting sqref="AM22">
    <cfRule type="cellIs" dxfId="809" priority="1138" operator="equal">
      <formula>#REF!</formula>
    </cfRule>
  </conditionalFormatting>
  <conditionalFormatting sqref="AM22">
    <cfRule type="cellIs" dxfId="808" priority="1137" operator="equal">
      <formula>#REF!</formula>
    </cfRule>
  </conditionalFormatting>
  <conditionalFormatting sqref="AN22">
    <cfRule type="containsText" dxfId="807" priority="1128" operator="containsText" text="N/A">
      <formula>NOT(ISERROR(SEARCH("N/A",AN22)))</formula>
    </cfRule>
    <cfRule type="containsText" dxfId="806" priority="1129" operator="containsText" text="No">
      <formula>NOT(ISERROR(SEARCH("No",AN22)))</formula>
    </cfRule>
    <cfRule type="containsText" dxfId="805" priority="1130" operator="containsText" text="Yes">
      <formula>NOT(ISERROR(SEARCH("Yes",AN22)))</formula>
    </cfRule>
  </conditionalFormatting>
  <conditionalFormatting sqref="AN22">
    <cfRule type="cellIs" dxfId="804" priority="1133" operator="equal">
      <formula>#REF!</formula>
    </cfRule>
  </conditionalFormatting>
  <conditionalFormatting sqref="AN22">
    <cfRule type="cellIs" dxfId="803" priority="1132" operator="equal">
      <formula>#REF!</formula>
    </cfRule>
  </conditionalFormatting>
  <conditionalFormatting sqref="AN22">
    <cfRule type="cellIs" dxfId="802" priority="1131" operator="equal">
      <formula>#REF!</formula>
    </cfRule>
  </conditionalFormatting>
  <conditionalFormatting sqref="AM23">
    <cfRule type="containsText" dxfId="801" priority="1122" operator="containsText" text="N/A">
      <formula>NOT(ISERROR(SEARCH("N/A",AM23)))</formula>
    </cfRule>
    <cfRule type="containsText" dxfId="800" priority="1123" operator="containsText" text="No">
      <formula>NOT(ISERROR(SEARCH("No",AM23)))</formula>
    </cfRule>
    <cfRule type="containsText" dxfId="799" priority="1124" operator="containsText" text="Yes">
      <formula>NOT(ISERROR(SEARCH("Yes",AM23)))</formula>
    </cfRule>
  </conditionalFormatting>
  <conditionalFormatting sqref="AM23">
    <cfRule type="cellIs" dxfId="798" priority="1127" operator="equal">
      <formula>#REF!</formula>
    </cfRule>
  </conditionalFormatting>
  <conditionalFormatting sqref="AM23">
    <cfRule type="cellIs" dxfId="797" priority="1126" operator="equal">
      <formula>#REF!</formula>
    </cfRule>
  </conditionalFormatting>
  <conditionalFormatting sqref="AM23">
    <cfRule type="cellIs" dxfId="796" priority="1125" operator="equal">
      <formula>#REF!</formula>
    </cfRule>
  </conditionalFormatting>
  <conditionalFormatting sqref="AN23">
    <cfRule type="containsText" dxfId="795" priority="1116" operator="containsText" text="N/A">
      <formula>NOT(ISERROR(SEARCH("N/A",AN23)))</formula>
    </cfRule>
    <cfRule type="containsText" dxfId="794" priority="1117" operator="containsText" text="No">
      <formula>NOT(ISERROR(SEARCH("No",AN23)))</formula>
    </cfRule>
    <cfRule type="containsText" dxfId="793" priority="1118" operator="containsText" text="Yes">
      <formula>NOT(ISERROR(SEARCH("Yes",AN23)))</formula>
    </cfRule>
  </conditionalFormatting>
  <conditionalFormatting sqref="AN23">
    <cfRule type="cellIs" dxfId="792" priority="1121" operator="equal">
      <formula>#REF!</formula>
    </cfRule>
  </conditionalFormatting>
  <conditionalFormatting sqref="AN23">
    <cfRule type="cellIs" dxfId="791" priority="1120" operator="equal">
      <formula>#REF!</formula>
    </cfRule>
  </conditionalFormatting>
  <conditionalFormatting sqref="AN23">
    <cfRule type="cellIs" dxfId="790" priority="1119" operator="equal">
      <formula>#REF!</formula>
    </cfRule>
  </conditionalFormatting>
  <conditionalFormatting sqref="AM25">
    <cfRule type="containsText" dxfId="789" priority="1110" operator="containsText" text="N/A">
      <formula>NOT(ISERROR(SEARCH("N/A",AM25)))</formula>
    </cfRule>
    <cfRule type="containsText" dxfId="788" priority="1111" operator="containsText" text="No">
      <formula>NOT(ISERROR(SEARCH("No",AM25)))</formula>
    </cfRule>
    <cfRule type="containsText" dxfId="787" priority="1112" operator="containsText" text="Yes">
      <formula>NOT(ISERROR(SEARCH("Yes",AM25)))</formula>
    </cfRule>
  </conditionalFormatting>
  <conditionalFormatting sqref="AM25">
    <cfRule type="cellIs" dxfId="786" priority="1115" operator="equal">
      <formula>#REF!</formula>
    </cfRule>
  </conditionalFormatting>
  <conditionalFormatting sqref="AM25">
    <cfRule type="cellIs" dxfId="785" priority="1114" operator="equal">
      <formula>#REF!</formula>
    </cfRule>
  </conditionalFormatting>
  <conditionalFormatting sqref="AM25">
    <cfRule type="cellIs" dxfId="784" priority="1113" operator="equal">
      <formula>#REF!</formula>
    </cfRule>
  </conditionalFormatting>
  <conditionalFormatting sqref="AN25">
    <cfRule type="containsText" dxfId="783" priority="1104" operator="containsText" text="N/A">
      <formula>NOT(ISERROR(SEARCH("N/A",AN25)))</formula>
    </cfRule>
    <cfRule type="containsText" dxfId="782" priority="1105" operator="containsText" text="No">
      <formula>NOT(ISERROR(SEARCH("No",AN25)))</formula>
    </cfRule>
    <cfRule type="containsText" dxfId="781" priority="1106" operator="containsText" text="Yes">
      <formula>NOT(ISERROR(SEARCH("Yes",AN25)))</formula>
    </cfRule>
  </conditionalFormatting>
  <conditionalFormatting sqref="AN25">
    <cfRule type="cellIs" dxfId="780" priority="1109" operator="equal">
      <formula>#REF!</formula>
    </cfRule>
  </conditionalFormatting>
  <conditionalFormatting sqref="AN25">
    <cfRule type="cellIs" dxfId="779" priority="1108" operator="equal">
      <formula>#REF!</formula>
    </cfRule>
  </conditionalFormatting>
  <conditionalFormatting sqref="AN25">
    <cfRule type="cellIs" dxfId="778" priority="1107" operator="equal">
      <formula>#REF!</formula>
    </cfRule>
  </conditionalFormatting>
  <conditionalFormatting sqref="AM26">
    <cfRule type="containsText" dxfId="777" priority="1098" operator="containsText" text="N/A">
      <formula>NOT(ISERROR(SEARCH("N/A",AM26)))</formula>
    </cfRule>
    <cfRule type="containsText" dxfId="776" priority="1099" operator="containsText" text="No">
      <formula>NOT(ISERROR(SEARCH("No",AM26)))</formula>
    </cfRule>
    <cfRule type="containsText" dxfId="775" priority="1100" operator="containsText" text="Yes">
      <formula>NOT(ISERROR(SEARCH("Yes",AM26)))</formula>
    </cfRule>
  </conditionalFormatting>
  <conditionalFormatting sqref="AM26">
    <cfRule type="cellIs" dxfId="774" priority="1103" operator="equal">
      <formula>#REF!</formula>
    </cfRule>
  </conditionalFormatting>
  <conditionalFormatting sqref="AM26">
    <cfRule type="cellIs" dxfId="773" priority="1102" operator="equal">
      <formula>#REF!</formula>
    </cfRule>
  </conditionalFormatting>
  <conditionalFormatting sqref="AM26">
    <cfRule type="cellIs" dxfId="772" priority="1101" operator="equal">
      <formula>#REF!</formula>
    </cfRule>
  </conditionalFormatting>
  <conditionalFormatting sqref="AN26">
    <cfRule type="containsText" dxfId="771" priority="1092" operator="containsText" text="N/A">
      <formula>NOT(ISERROR(SEARCH("N/A",AN26)))</formula>
    </cfRule>
    <cfRule type="containsText" dxfId="770" priority="1093" operator="containsText" text="No">
      <formula>NOT(ISERROR(SEARCH("No",AN26)))</formula>
    </cfRule>
    <cfRule type="containsText" dxfId="769" priority="1094" operator="containsText" text="Yes">
      <formula>NOT(ISERROR(SEARCH("Yes",AN26)))</formula>
    </cfRule>
  </conditionalFormatting>
  <conditionalFormatting sqref="AN26">
    <cfRule type="cellIs" dxfId="768" priority="1097" operator="equal">
      <formula>#REF!</formula>
    </cfRule>
  </conditionalFormatting>
  <conditionalFormatting sqref="AN26">
    <cfRule type="cellIs" dxfId="767" priority="1096" operator="equal">
      <formula>#REF!</formula>
    </cfRule>
  </conditionalFormatting>
  <conditionalFormatting sqref="AN26">
    <cfRule type="cellIs" dxfId="766" priority="1095" operator="equal">
      <formula>#REF!</formula>
    </cfRule>
  </conditionalFormatting>
  <conditionalFormatting sqref="AM27">
    <cfRule type="containsText" dxfId="765" priority="1086" operator="containsText" text="N/A">
      <formula>NOT(ISERROR(SEARCH("N/A",AM27)))</formula>
    </cfRule>
    <cfRule type="containsText" dxfId="764" priority="1087" operator="containsText" text="No">
      <formula>NOT(ISERROR(SEARCH("No",AM27)))</formula>
    </cfRule>
    <cfRule type="containsText" dxfId="763" priority="1088" operator="containsText" text="Yes">
      <formula>NOT(ISERROR(SEARCH("Yes",AM27)))</formula>
    </cfRule>
  </conditionalFormatting>
  <conditionalFormatting sqref="AM27">
    <cfRule type="cellIs" dxfId="762" priority="1091" operator="equal">
      <formula>#REF!</formula>
    </cfRule>
  </conditionalFormatting>
  <conditionalFormatting sqref="AM27">
    <cfRule type="cellIs" dxfId="761" priority="1090" operator="equal">
      <formula>#REF!</formula>
    </cfRule>
  </conditionalFormatting>
  <conditionalFormatting sqref="AM27">
    <cfRule type="cellIs" dxfId="760" priority="1089" operator="equal">
      <formula>#REF!</formula>
    </cfRule>
  </conditionalFormatting>
  <conditionalFormatting sqref="AN27">
    <cfRule type="containsText" dxfId="759" priority="1080" operator="containsText" text="N/A">
      <formula>NOT(ISERROR(SEARCH("N/A",AN27)))</formula>
    </cfRule>
    <cfRule type="containsText" dxfId="758" priority="1081" operator="containsText" text="No">
      <formula>NOT(ISERROR(SEARCH("No",AN27)))</formula>
    </cfRule>
    <cfRule type="containsText" dxfId="757" priority="1082" operator="containsText" text="Yes">
      <formula>NOT(ISERROR(SEARCH("Yes",AN27)))</formula>
    </cfRule>
  </conditionalFormatting>
  <conditionalFormatting sqref="AN27">
    <cfRule type="cellIs" dxfId="756" priority="1085" operator="equal">
      <formula>#REF!</formula>
    </cfRule>
  </conditionalFormatting>
  <conditionalFormatting sqref="AN27">
    <cfRule type="cellIs" dxfId="755" priority="1084" operator="equal">
      <formula>#REF!</formula>
    </cfRule>
  </conditionalFormatting>
  <conditionalFormatting sqref="AN27">
    <cfRule type="cellIs" dxfId="754" priority="1083" operator="equal">
      <formula>#REF!</formula>
    </cfRule>
  </conditionalFormatting>
  <conditionalFormatting sqref="AM29">
    <cfRule type="containsText" dxfId="753" priority="1074" operator="containsText" text="N/A">
      <formula>NOT(ISERROR(SEARCH("N/A",AM29)))</formula>
    </cfRule>
    <cfRule type="containsText" dxfId="752" priority="1075" operator="containsText" text="No">
      <formula>NOT(ISERROR(SEARCH("No",AM29)))</formula>
    </cfRule>
    <cfRule type="containsText" dxfId="751" priority="1076" operator="containsText" text="Yes">
      <formula>NOT(ISERROR(SEARCH("Yes",AM29)))</formula>
    </cfRule>
  </conditionalFormatting>
  <conditionalFormatting sqref="AM29">
    <cfRule type="cellIs" dxfId="750" priority="1079" operator="equal">
      <formula>#REF!</formula>
    </cfRule>
  </conditionalFormatting>
  <conditionalFormatting sqref="AM29">
    <cfRule type="cellIs" dxfId="749" priority="1078" operator="equal">
      <formula>#REF!</formula>
    </cfRule>
  </conditionalFormatting>
  <conditionalFormatting sqref="AM29">
    <cfRule type="cellIs" dxfId="748" priority="1077" operator="equal">
      <formula>#REF!</formula>
    </cfRule>
  </conditionalFormatting>
  <conditionalFormatting sqref="AN29">
    <cfRule type="containsText" dxfId="747" priority="1068" operator="containsText" text="N/A">
      <formula>NOT(ISERROR(SEARCH("N/A",AN29)))</formula>
    </cfRule>
    <cfRule type="containsText" dxfId="746" priority="1069" operator="containsText" text="No">
      <formula>NOT(ISERROR(SEARCH("No",AN29)))</formula>
    </cfRule>
    <cfRule type="containsText" dxfId="745" priority="1070" operator="containsText" text="Yes">
      <formula>NOT(ISERROR(SEARCH("Yes",AN29)))</formula>
    </cfRule>
  </conditionalFormatting>
  <conditionalFormatting sqref="AN29">
    <cfRule type="cellIs" dxfId="744" priority="1073" operator="equal">
      <formula>#REF!</formula>
    </cfRule>
  </conditionalFormatting>
  <conditionalFormatting sqref="AN29">
    <cfRule type="cellIs" dxfId="743" priority="1072" operator="equal">
      <formula>#REF!</formula>
    </cfRule>
  </conditionalFormatting>
  <conditionalFormatting sqref="AN29">
    <cfRule type="cellIs" dxfId="742" priority="1071" operator="equal">
      <formula>#REF!</formula>
    </cfRule>
  </conditionalFormatting>
  <conditionalFormatting sqref="AM31">
    <cfRule type="containsText" dxfId="741" priority="1062" operator="containsText" text="N/A">
      <formula>NOT(ISERROR(SEARCH("N/A",AM31)))</formula>
    </cfRule>
    <cfRule type="containsText" dxfId="740" priority="1063" operator="containsText" text="No">
      <formula>NOT(ISERROR(SEARCH("No",AM31)))</formula>
    </cfRule>
    <cfRule type="containsText" dxfId="739" priority="1064" operator="containsText" text="Yes">
      <formula>NOT(ISERROR(SEARCH("Yes",AM31)))</formula>
    </cfRule>
  </conditionalFormatting>
  <conditionalFormatting sqref="AM31">
    <cfRule type="cellIs" dxfId="738" priority="1067" operator="equal">
      <formula>#REF!</formula>
    </cfRule>
  </conditionalFormatting>
  <conditionalFormatting sqref="AM31">
    <cfRule type="cellIs" dxfId="737" priority="1066" operator="equal">
      <formula>#REF!</formula>
    </cfRule>
  </conditionalFormatting>
  <conditionalFormatting sqref="AM31">
    <cfRule type="cellIs" dxfId="736" priority="1065" operator="equal">
      <formula>#REF!</formula>
    </cfRule>
  </conditionalFormatting>
  <conditionalFormatting sqref="AN31">
    <cfRule type="containsText" dxfId="735" priority="1056" operator="containsText" text="N/A">
      <formula>NOT(ISERROR(SEARCH("N/A",AN31)))</formula>
    </cfRule>
    <cfRule type="containsText" dxfId="734" priority="1057" operator="containsText" text="No">
      <formula>NOT(ISERROR(SEARCH("No",AN31)))</formula>
    </cfRule>
    <cfRule type="containsText" dxfId="733" priority="1058" operator="containsText" text="Yes">
      <formula>NOT(ISERROR(SEARCH("Yes",AN31)))</formula>
    </cfRule>
  </conditionalFormatting>
  <conditionalFormatting sqref="AN31">
    <cfRule type="cellIs" dxfId="732" priority="1061" operator="equal">
      <formula>#REF!</formula>
    </cfRule>
  </conditionalFormatting>
  <conditionalFormatting sqref="AN31">
    <cfRule type="cellIs" dxfId="731" priority="1060" operator="equal">
      <formula>#REF!</formula>
    </cfRule>
  </conditionalFormatting>
  <conditionalFormatting sqref="AN31">
    <cfRule type="cellIs" dxfId="730" priority="1059" operator="equal">
      <formula>#REF!</formula>
    </cfRule>
  </conditionalFormatting>
  <conditionalFormatting sqref="AM32">
    <cfRule type="containsText" dxfId="729" priority="1050" operator="containsText" text="N/A">
      <formula>NOT(ISERROR(SEARCH("N/A",AM32)))</formula>
    </cfRule>
    <cfRule type="containsText" dxfId="728" priority="1051" operator="containsText" text="No">
      <formula>NOT(ISERROR(SEARCH("No",AM32)))</formula>
    </cfRule>
    <cfRule type="containsText" dxfId="727" priority="1052" operator="containsText" text="Yes">
      <formula>NOT(ISERROR(SEARCH("Yes",AM32)))</formula>
    </cfRule>
  </conditionalFormatting>
  <conditionalFormatting sqref="AM32">
    <cfRule type="cellIs" dxfId="726" priority="1055" operator="equal">
      <formula>#REF!</formula>
    </cfRule>
  </conditionalFormatting>
  <conditionalFormatting sqref="AM32">
    <cfRule type="cellIs" dxfId="725" priority="1054" operator="equal">
      <formula>#REF!</formula>
    </cfRule>
  </conditionalFormatting>
  <conditionalFormatting sqref="AM32">
    <cfRule type="cellIs" dxfId="724" priority="1053" operator="equal">
      <formula>#REF!</formula>
    </cfRule>
  </conditionalFormatting>
  <conditionalFormatting sqref="AN32">
    <cfRule type="containsText" dxfId="723" priority="1044" operator="containsText" text="N/A">
      <formula>NOT(ISERROR(SEARCH("N/A",AN32)))</formula>
    </cfRule>
    <cfRule type="containsText" dxfId="722" priority="1045" operator="containsText" text="No">
      <formula>NOT(ISERROR(SEARCH("No",AN32)))</formula>
    </cfRule>
    <cfRule type="containsText" dxfId="721" priority="1046" operator="containsText" text="Yes">
      <formula>NOT(ISERROR(SEARCH("Yes",AN32)))</formula>
    </cfRule>
  </conditionalFormatting>
  <conditionalFormatting sqref="AN32">
    <cfRule type="cellIs" dxfId="720" priority="1049" operator="equal">
      <formula>#REF!</formula>
    </cfRule>
  </conditionalFormatting>
  <conditionalFormatting sqref="AN32">
    <cfRule type="cellIs" dxfId="719" priority="1048" operator="equal">
      <formula>#REF!</formula>
    </cfRule>
  </conditionalFormatting>
  <conditionalFormatting sqref="AN32">
    <cfRule type="cellIs" dxfId="718" priority="1047" operator="equal">
      <formula>#REF!</formula>
    </cfRule>
  </conditionalFormatting>
  <conditionalFormatting sqref="AM34">
    <cfRule type="containsText" dxfId="717" priority="1038" operator="containsText" text="N/A">
      <formula>NOT(ISERROR(SEARCH("N/A",AM34)))</formula>
    </cfRule>
    <cfRule type="containsText" dxfId="716" priority="1039" operator="containsText" text="No">
      <formula>NOT(ISERROR(SEARCH("No",AM34)))</formula>
    </cfRule>
    <cfRule type="containsText" dxfId="715" priority="1040" operator="containsText" text="Yes">
      <formula>NOT(ISERROR(SEARCH("Yes",AM34)))</formula>
    </cfRule>
  </conditionalFormatting>
  <conditionalFormatting sqref="AM34">
    <cfRule type="cellIs" dxfId="714" priority="1043" operator="equal">
      <formula>#REF!</formula>
    </cfRule>
  </conditionalFormatting>
  <conditionalFormatting sqref="AM34">
    <cfRule type="cellIs" dxfId="713" priority="1042" operator="equal">
      <formula>#REF!</formula>
    </cfRule>
  </conditionalFormatting>
  <conditionalFormatting sqref="AM34">
    <cfRule type="cellIs" dxfId="712" priority="1041" operator="equal">
      <formula>#REF!</formula>
    </cfRule>
  </conditionalFormatting>
  <conditionalFormatting sqref="AN34">
    <cfRule type="containsText" dxfId="711" priority="1032" operator="containsText" text="N/A">
      <formula>NOT(ISERROR(SEARCH("N/A",AN34)))</formula>
    </cfRule>
    <cfRule type="containsText" dxfId="710" priority="1033" operator="containsText" text="No">
      <formula>NOT(ISERROR(SEARCH("No",AN34)))</formula>
    </cfRule>
    <cfRule type="containsText" dxfId="709" priority="1034" operator="containsText" text="Yes">
      <formula>NOT(ISERROR(SEARCH("Yes",AN34)))</formula>
    </cfRule>
  </conditionalFormatting>
  <conditionalFormatting sqref="AN34">
    <cfRule type="cellIs" dxfId="708" priority="1037" operator="equal">
      <formula>#REF!</formula>
    </cfRule>
  </conditionalFormatting>
  <conditionalFormatting sqref="AN34">
    <cfRule type="cellIs" dxfId="707" priority="1036" operator="equal">
      <formula>#REF!</formula>
    </cfRule>
  </conditionalFormatting>
  <conditionalFormatting sqref="AN34">
    <cfRule type="cellIs" dxfId="706" priority="1035" operator="equal">
      <formula>#REF!</formula>
    </cfRule>
  </conditionalFormatting>
  <conditionalFormatting sqref="AM37">
    <cfRule type="containsText" dxfId="705" priority="1026" operator="containsText" text="N/A">
      <formula>NOT(ISERROR(SEARCH("N/A",AM37)))</formula>
    </cfRule>
    <cfRule type="containsText" dxfId="704" priority="1027" operator="containsText" text="No">
      <formula>NOT(ISERROR(SEARCH("No",AM37)))</formula>
    </cfRule>
    <cfRule type="containsText" dxfId="703" priority="1028" operator="containsText" text="Yes">
      <formula>NOT(ISERROR(SEARCH("Yes",AM37)))</formula>
    </cfRule>
  </conditionalFormatting>
  <conditionalFormatting sqref="AM37">
    <cfRule type="cellIs" dxfId="702" priority="1031" operator="equal">
      <formula>#REF!</formula>
    </cfRule>
  </conditionalFormatting>
  <conditionalFormatting sqref="AM37">
    <cfRule type="cellIs" dxfId="701" priority="1030" operator="equal">
      <formula>#REF!</formula>
    </cfRule>
  </conditionalFormatting>
  <conditionalFormatting sqref="AM37">
    <cfRule type="cellIs" dxfId="700" priority="1029" operator="equal">
      <formula>#REF!</formula>
    </cfRule>
  </conditionalFormatting>
  <conditionalFormatting sqref="AN37">
    <cfRule type="containsText" dxfId="699" priority="1020" operator="containsText" text="N/A">
      <formula>NOT(ISERROR(SEARCH("N/A",AN37)))</formula>
    </cfRule>
    <cfRule type="containsText" dxfId="698" priority="1021" operator="containsText" text="No">
      <formula>NOT(ISERROR(SEARCH("No",AN37)))</formula>
    </cfRule>
    <cfRule type="containsText" dxfId="697" priority="1022" operator="containsText" text="Yes">
      <formula>NOT(ISERROR(SEARCH("Yes",AN37)))</formula>
    </cfRule>
  </conditionalFormatting>
  <conditionalFormatting sqref="AN37">
    <cfRule type="cellIs" dxfId="696" priority="1025" operator="equal">
      <formula>#REF!</formula>
    </cfRule>
  </conditionalFormatting>
  <conditionalFormatting sqref="AN37">
    <cfRule type="cellIs" dxfId="695" priority="1024" operator="equal">
      <formula>#REF!</formula>
    </cfRule>
  </conditionalFormatting>
  <conditionalFormatting sqref="AN37">
    <cfRule type="cellIs" dxfId="694" priority="1023" operator="equal">
      <formula>#REF!</formula>
    </cfRule>
  </conditionalFormatting>
  <conditionalFormatting sqref="AM38">
    <cfRule type="containsText" dxfId="693" priority="1014" operator="containsText" text="N/A">
      <formula>NOT(ISERROR(SEARCH("N/A",AM38)))</formula>
    </cfRule>
    <cfRule type="containsText" dxfId="692" priority="1015" operator="containsText" text="No">
      <formula>NOT(ISERROR(SEARCH("No",AM38)))</formula>
    </cfRule>
    <cfRule type="containsText" dxfId="691" priority="1016" operator="containsText" text="Yes">
      <formula>NOT(ISERROR(SEARCH("Yes",AM38)))</formula>
    </cfRule>
  </conditionalFormatting>
  <conditionalFormatting sqref="AM38">
    <cfRule type="cellIs" dxfId="690" priority="1019" operator="equal">
      <formula>#REF!</formula>
    </cfRule>
  </conditionalFormatting>
  <conditionalFormatting sqref="AM38">
    <cfRule type="cellIs" dxfId="689" priority="1018" operator="equal">
      <formula>#REF!</formula>
    </cfRule>
  </conditionalFormatting>
  <conditionalFormatting sqref="AM38">
    <cfRule type="cellIs" dxfId="688" priority="1017" operator="equal">
      <formula>#REF!</formula>
    </cfRule>
  </conditionalFormatting>
  <conditionalFormatting sqref="AN38">
    <cfRule type="containsText" dxfId="687" priority="1008" operator="containsText" text="N/A">
      <formula>NOT(ISERROR(SEARCH("N/A",AN38)))</formula>
    </cfRule>
    <cfRule type="containsText" dxfId="686" priority="1009" operator="containsText" text="No">
      <formula>NOT(ISERROR(SEARCH("No",AN38)))</formula>
    </cfRule>
    <cfRule type="containsText" dxfId="685" priority="1010" operator="containsText" text="Yes">
      <formula>NOT(ISERROR(SEARCH("Yes",AN38)))</formula>
    </cfRule>
  </conditionalFormatting>
  <conditionalFormatting sqref="AN38">
    <cfRule type="cellIs" dxfId="684" priority="1013" operator="equal">
      <formula>#REF!</formula>
    </cfRule>
  </conditionalFormatting>
  <conditionalFormatting sqref="AN38">
    <cfRule type="cellIs" dxfId="683" priority="1012" operator="equal">
      <formula>#REF!</formula>
    </cfRule>
  </conditionalFormatting>
  <conditionalFormatting sqref="AN38">
    <cfRule type="cellIs" dxfId="682" priority="1011" operator="equal">
      <formula>#REF!</formula>
    </cfRule>
  </conditionalFormatting>
  <conditionalFormatting sqref="AM39">
    <cfRule type="containsText" dxfId="681" priority="1002" operator="containsText" text="N/A">
      <formula>NOT(ISERROR(SEARCH("N/A",AM39)))</formula>
    </cfRule>
    <cfRule type="containsText" dxfId="680" priority="1003" operator="containsText" text="No">
      <formula>NOT(ISERROR(SEARCH("No",AM39)))</formula>
    </cfRule>
    <cfRule type="containsText" dxfId="679" priority="1004" operator="containsText" text="Yes">
      <formula>NOT(ISERROR(SEARCH("Yes",AM39)))</formula>
    </cfRule>
  </conditionalFormatting>
  <conditionalFormatting sqref="AM39">
    <cfRule type="cellIs" dxfId="678" priority="1007" operator="equal">
      <formula>#REF!</formula>
    </cfRule>
  </conditionalFormatting>
  <conditionalFormatting sqref="AM39">
    <cfRule type="cellIs" dxfId="677" priority="1006" operator="equal">
      <formula>#REF!</formula>
    </cfRule>
  </conditionalFormatting>
  <conditionalFormatting sqref="AM39">
    <cfRule type="cellIs" dxfId="676" priority="1005" operator="equal">
      <formula>#REF!</formula>
    </cfRule>
  </conditionalFormatting>
  <conditionalFormatting sqref="AN39">
    <cfRule type="containsText" dxfId="675" priority="996" operator="containsText" text="N/A">
      <formula>NOT(ISERROR(SEARCH("N/A",AN39)))</formula>
    </cfRule>
    <cfRule type="containsText" dxfId="674" priority="997" operator="containsText" text="No">
      <formula>NOT(ISERROR(SEARCH("No",AN39)))</formula>
    </cfRule>
    <cfRule type="containsText" dxfId="673" priority="998" operator="containsText" text="Yes">
      <formula>NOT(ISERROR(SEARCH("Yes",AN39)))</formula>
    </cfRule>
  </conditionalFormatting>
  <conditionalFormatting sqref="AN39">
    <cfRule type="cellIs" dxfId="672" priority="1001" operator="equal">
      <formula>#REF!</formula>
    </cfRule>
  </conditionalFormatting>
  <conditionalFormatting sqref="AN39">
    <cfRule type="cellIs" dxfId="671" priority="1000" operator="equal">
      <formula>#REF!</formula>
    </cfRule>
  </conditionalFormatting>
  <conditionalFormatting sqref="AN39">
    <cfRule type="cellIs" dxfId="670" priority="999" operator="equal">
      <formula>#REF!</formula>
    </cfRule>
  </conditionalFormatting>
  <conditionalFormatting sqref="AM41">
    <cfRule type="containsText" dxfId="669" priority="990" operator="containsText" text="N/A">
      <formula>NOT(ISERROR(SEARCH("N/A",AM41)))</formula>
    </cfRule>
    <cfRule type="containsText" dxfId="668" priority="991" operator="containsText" text="No">
      <formula>NOT(ISERROR(SEARCH("No",AM41)))</formula>
    </cfRule>
    <cfRule type="containsText" dxfId="667" priority="992" operator="containsText" text="Yes">
      <formula>NOT(ISERROR(SEARCH("Yes",AM41)))</formula>
    </cfRule>
  </conditionalFormatting>
  <conditionalFormatting sqref="AM41">
    <cfRule type="cellIs" dxfId="666" priority="995" operator="equal">
      <formula>#REF!</formula>
    </cfRule>
  </conditionalFormatting>
  <conditionalFormatting sqref="AM41">
    <cfRule type="cellIs" dxfId="665" priority="994" operator="equal">
      <formula>#REF!</formula>
    </cfRule>
  </conditionalFormatting>
  <conditionalFormatting sqref="AM41">
    <cfRule type="cellIs" dxfId="664" priority="993" operator="equal">
      <formula>#REF!</formula>
    </cfRule>
  </conditionalFormatting>
  <conditionalFormatting sqref="AN41">
    <cfRule type="containsText" dxfId="663" priority="984" operator="containsText" text="N/A">
      <formula>NOT(ISERROR(SEARCH("N/A",AN41)))</formula>
    </cfRule>
    <cfRule type="containsText" dxfId="662" priority="985" operator="containsText" text="No">
      <formula>NOT(ISERROR(SEARCH("No",AN41)))</formula>
    </cfRule>
    <cfRule type="containsText" dxfId="661" priority="986" operator="containsText" text="Yes">
      <formula>NOT(ISERROR(SEARCH("Yes",AN41)))</formula>
    </cfRule>
  </conditionalFormatting>
  <conditionalFormatting sqref="AN41">
    <cfRule type="cellIs" dxfId="660" priority="989" operator="equal">
      <formula>#REF!</formula>
    </cfRule>
  </conditionalFormatting>
  <conditionalFormatting sqref="AN41">
    <cfRule type="cellIs" dxfId="659" priority="988" operator="equal">
      <formula>#REF!</formula>
    </cfRule>
  </conditionalFormatting>
  <conditionalFormatting sqref="AN41">
    <cfRule type="cellIs" dxfId="658" priority="987" operator="equal">
      <formula>#REF!</formula>
    </cfRule>
  </conditionalFormatting>
  <conditionalFormatting sqref="AM42">
    <cfRule type="containsText" dxfId="657" priority="978" operator="containsText" text="N/A">
      <formula>NOT(ISERROR(SEARCH("N/A",AM42)))</formula>
    </cfRule>
    <cfRule type="containsText" dxfId="656" priority="979" operator="containsText" text="No">
      <formula>NOT(ISERROR(SEARCH("No",AM42)))</formula>
    </cfRule>
    <cfRule type="containsText" dxfId="655" priority="980" operator="containsText" text="Yes">
      <formula>NOT(ISERROR(SEARCH("Yes",AM42)))</formula>
    </cfRule>
  </conditionalFormatting>
  <conditionalFormatting sqref="AM42">
    <cfRule type="cellIs" dxfId="654" priority="983" operator="equal">
      <formula>#REF!</formula>
    </cfRule>
  </conditionalFormatting>
  <conditionalFormatting sqref="AM42">
    <cfRule type="cellIs" dxfId="653" priority="982" operator="equal">
      <formula>#REF!</formula>
    </cfRule>
  </conditionalFormatting>
  <conditionalFormatting sqref="AM42">
    <cfRule type="cellIs" dxfId="652" priority="981" operator="equal">
      <formula>#REF!</formula>
    </cfRule>
  </conditionalFormatting>
  <conditionalFormatting sqref="AN42">
    <cfRule type="containsText" dxfId="651" priority="972" operator="containsText" text="N/A">
      <formula>NOT(ISERROR(SEARCH("N/A",AN42)))</formula>
    </cfRule>
    <cfRule type="containsText" dxfId="650" priority="973" operator="containsText" text="No">
      <formula>NOT(ISERROR(SEARCH("No",AN42)))</formula>
    </cfRule>
    <cfRule type="containsText" dxfId="649" priority="974" operator="containsText" text="Yes">
      <formula>NOT(ISERROR(SEARCH("Yes",AN42)))</formula>
    </cfRule>
  </conditionalFormatting>
  <conditionalFormatting sqref="AN42">
    <cfRule type="cellIs" dxfId="648" priority="977" operator="equal">
      <formula>#REF!</formula>
    </cfRule>
  </conditionalFormatting>
  <conditionalFormatting sqref="AN42">
    <cfRule type="cellIs" dxfId="647" priority="976" operator="equal">
      <formula>#REF!</formula>
    </cfRule>
  </conditionalFormatting>
  <conditionalFormatting sqref="AN42">
    <cfRule type="cellIs" dxfId="646" priority="975" operator="equal">
      <formula>#REF!</formula>
    </cfRule>
  </conditionalFormatting>
  <conditionalFormatting sqref="AM45">
    <cfRule type="containsText" dxfId="645" priority="966" operator="containsText" text="N/A">
      <formula>NOT(ISERROR(SEARCH("N/A",AM45)))</formula>
    </cfRule>
    <cfRule type="containsText" dxfId="644" priority="967" operator="containsText" text="No">
      <formula>NOT(ISERROR(SEARCH("No",AM45)))</formula>
    </cfRule>
    <cfRule type="containsText" dxfId="643" priority="968" operator="containsText" text="Yes">
      <formula>NOT(ISERROR(SEARCH("Yes",AM45)))</formula>
    </cfRule>
  </conditionalFormatting>
  <conditionalFormatting sqref="AM45">
    <cfRule type="cellIs" dxfId="642" priority="971" operator="equal">
      <formula>#REF!</formula>
    </cfRule>
  </conditionalFormatting>
  <conditionalFormatting sqref="AM45">
    <cfRule type="cellIs" dxfId="641" priority="970" operator="equal">
      <formula>#REF!</formula>
    </cfRule>
  </conditionalFormatting>
  <conditionalFormatting sqref="AM45">
    <cfRule type="cellIs" dxfId="640" priority="969" operator="equal">
      <formula>#REF!</formula>
    </cfRule>
  </conditionalFormatting>
  <conditionalFormatting sqref="AN45">
    <cfRule type="containsText" dxfId="639" priority="960" operator="containsText" text="N/A">
      <formula>NOT(ISERROR(SEARCH("N/A",AN45)))</formula>
    </cfRule>
    <cfRule type="containsText" dxfId="638" priority="961" operator="containsText" text="No">
      <formula>NOT(ISERROR(SEARCH("No",AN45)))</formula>
    </cfRule>
    <cfRule type="containsText" dxfId="637" priority="962" operator="containsText" text="Yes">
      <formula>NOT(ISERROR(SEARCH("Yes",AN45)))</formula>
    </cfRule>
  </conditionalFormatting>
  <conditionalFormatting sqref="AN45">
    <cfRule type="cellIs" dxfId="636" priority="965" operator="equal">
      <formula>#REF!</formula>
    </cfRule>
  </conditionalFormatting>
  <conditionalFormatting sqref="AN45">
    <cfRule type="cellIs" dxfId="635" priority="964" operator="equal">
      <formula>#REF!</formula>
    </cfRule>
  </conditionalFormatting>
  <conditionalFormatting sqref="AN45">
    <cfRule type="cellIs" dxfId="634" priority="963" operator="equal">
      <formula>#REF!</formula>
    </cfRule>
  </conditionalFormatting>
  <conditionalFormatting sqref="AM47">
    <cfRule type="containsText" dxfId="633" priority="954" operator="containsText" text="N/A">
      <formula>NOT(ISERROR(SEARCH("N/A",AM47)))</formula>
    </cfRule>
    <cfRule type="containsText" dxfId="632" priority="955" operator="containsText" text="No">
      <formula>NOT(ISERROR(SEARCH("No",AM47)))</formula>
    </cfRule>
    <cfRule type="containsText" dxfId="631" priority="956" operator="containsText" text="Yes">
      <formula>NOT(ISERROR(SEARCH("Yes",AM47)))</formula>
    </cfRule>
  </conditionalFormatting>
  <conditionalFormatting sqref="AM47">
    <cfRule type="cellIs" dxfId="630" priority="959" operator="equal">
      <formula>#REF!</formula>
    </cfRule>
  </conditionalFormatting>
  <conditionalFormatting sqref="AM47">
    <cfRule type="cellIs" dxfId="629" priority="958" operator="equal">
      <formula>#REF!</formula>
    </cfRule>
  </conditionalFormatting>
  <conditionalFormatting sqref="AM47">
    <cfRule type="cellIs" dxfId="628" priority="957" operator="equal">
      <formula>#REF!</formula>
    </cfRule>
  </conditionalFormatting>
  <conditionalFormatting sqref="AN47">
    <cfRule type="containsText" dxfId="627" priority="948" operator="containsText" text="N/A">
      <formula>NOT(ISERROR(SEARCH("N/A",AN47)))</formula>
    </cfRule>
    <cfRule type="containsText" dxfId="626" priority="949" operator="containsText" text="No">
      <formula>NOT(ISERROR(SEARCH("No",AN47)))</formula>
    </cfRule>
    <cfRule type="containsText" dxfId="625" priority="950" operator="containsText" text="Yes">
      <formula>NOT(ISERROR(SEARCH("Yes",AN47)))</formula>
    </cfRule>
  </conditionalFormatting>
  <conditionalFormatting sqref="AN47">
    <cfRule type="cellIs" dxfId="624" priority="953" operator="equal">
      <formula>#REF!</formula>
    </cfRule>
  </conditionalFormatting>
  <conditionalFormatting sqref="AN47">
    <cfRule type="cellIs" dxfId="623" priority="952" operator="equal">
      <formula>#REF!</formula>
    </cfRule>
  </conditionalFormatting>
  <conditionalFormatting sqref="AN47">
    <cfRule type="cellIs" dxfId="622" priority="951" operator="equal">
      <formula>#REF!</formula>
    </cfRule>
  </conditionalFormatting>
  <conditionalFormatting sqref="AM50">
    <cfRule type="containsText" dxfId="621" priority="942" operator="containsText" text="N/A">
      <formula>NOT(ISERROR(SEARCH("N/A",AM50)))</formula>
    </cfRule>
    <cfRule type="containsText" dxfId="620" priority="943" operator="containsText" text="No">
      <formula>NOT(ISERROR(SEARCH("No",AM50)))</formula>
    </cfRule>
    <cfRule type="containsText" dxfId="619" priority="944" operator="containsText" text="Yes">
      <formula>NOT(ISERROR(SEARCH("Yes",AM50)))</formula>
    </cfRule>
  </conditionalFormatting>
  <conditionalFormatting sqref="AM50">
    <cfRule type="cellIs" dxfId="618" priority="947" operator="equal">
      <formula>#REF!</formula>
    </cfRule>
  </conditionalFormatting>
  <conditionalFormatting sqref="AM50">
    <cfRule type="cellIs" dxfId="617" priority="946" operator="equal">
      <formula>#REF!</formula>
    </cfRule>
  </conditionalFormatting>
  <conditionalFormatting sqref="AM50">
    <cfRule type="cellIs" dxfId="616" priority="945" operator="equal">
      <formula>#REF!</formula>
    </cfRule>
  </conditionalFormatting>
  <conditionalFormatting sqref="AN50">
    <cfRule type="containsText" dxfId="615" priority="936" operator="containsText" text="N/A">
      <formula>NOT(ISERROR(SEARCH("N/A",AN50)))</formula>
    </cfRule>
    <cfRule type="containsText" dxfId="614" priority="937" operator="containsText" text="No">
      <formula>NOT(ISERROR(SEARCH("No",AN50)))</formula>
    </cfRule>
    <cfRule type="containsText" dxfId="613" priority="938" operator="containsText" text="Yes">
      <formula>NOT(ISERROR(SEARCH("Yes",AN50)))</formula>
    </cfRule>
  </conditionalFormatting>
  <conditionalFormatting sqref="AN50">
    <cfRule type="cellIs" dxfId="612" priority="941" operator="equal">
      <formula>#REF!</formula>
    </cfRule>
  </conditionalFormatting>
  <conditionalFormatting sqref="AN50">
    <cfRule type="cellIs" dxfId="611" priority="940" operator="equal">
      <formula>#REF!</formula>
    </cfRule>
  </conditionalFormatting>
  <conditionalFormatting sqref="AN50">
    <cfRule type="cellIs" dxfId="610" priority="939" operator="equal">
      <formula>#REF!</formula>
    </cfRule>
  </conditionalFormatting>
  <conditionalFormatting sqref="AM51">
    <cfRule type="containsText" dxfId="609" priority="930" operator="containsText" text="N/A">
      <formula>NOT(ISERROR(SEARCH("N/A",AM51)))</formula>
    </cfRule>
    <cfRule type="containsText" dxfId="608" priority="931" operator="containsText" text="No">
      <formula>NOT(ISERROR(SEARCH("No",AM51)))</formula>
    </cfRule>
    <cfRule type="containsText" dxfId="607" priority="932" operator="containsText" text="Yes">
      <formula>NOT(ISERROR(SEARCH("Yes",AM51)))</formula>
    </cfRule>
  </conditionalFormatting>
  <conditionalFormatting sqref="AM51">
    <cfRule type="cellIs" dxfId="606" priority="935" operator="equal">
      <formula>#REF!</formula>
    </cfRule>
  </conditionalFormatting>
  <conditionalFormatting sqref="AM51">
    <cfRule type="cellIs" dxfId="605" priority="934" operator="equal">
      <formula>#REF!</formula>
    </cfRule>
  </conditionalFormatting>
  <conditionalFormatting sqref="AM51">
    <cfRule type="cellIs" dxfId="604" priority="933" operator="equal">
      <formula>#REF!</formula>
    </cfRule>
  </conditionalFormatting>
  <conditionalFormatting sqref="AN51">
    <cfRule type="containsText" dxfId="603" priority="924" operator="containsText" text="N/A">
      <formula>NOT(ISERROR(SEARCH("N/A",AN51)))</formula>
    </cfRule>
    <cfRule type="containsText" dxfId="602" priority="925" operator="containsText" text="No">
      <formula>NOT(ISERROR(SEARCH("No",AN51)))</formula>
    </cfRule>
    <cfRule type="containsText" dxfId="601" priority="926" operator="containsText" text="Yes">
      <formula>NOT(ISERROR(SEARCH("Yes",AN51)))</formula>
    </cfRule>
  </conditionalFormatting>
  <conditionalFormatting sqref="AN51">
    <cfRule type="cellIs" dxfId="600" priority="929" operator="equal">
      <formula>#REF!</formula>
    </cfRule>
  </conditionalFormatting>
  <conditionalFormatting sqref="AN51">
    <cfRule type="cellIs" dxfId="599" priority="928" operator="equal">
      <formula>#REF!</formula>
    </cfRule>
  </conditionalFormatting>
  <conditionalFormatting sqref="AN51">
    <cfRule type="cellIs" dxfId="598" priority="927" operator="equal">
      <formula>#REF!</formula>
    </cfRule>
  </conditionalFormatting>
  <conditionalFormatting sqref="AM52">
    <cfRule type="containsText" dxfId="597" priority="918" operator="containsText" text="N/A">
      <formula>NOT(ISERROR(SEARCH("N/A",AM52)))</formula>
    </cfRule>
    <cfRule type="containsText" dxfId="596" priority="919" operator="containsText" text="No">
      <formula>NOT(ISERROR(SEARCH("No",AM52)))</formula>
    </cfRule>
    <cfRule type="containsText" dxfId="595" priority="920" operator="containsText" text="Yes">
      <formula>NOT(ISERROR(SEARCH("Yes",AM52)))</formula>
    </cfRule>
  </conditionalFormatting>
  <conditionalFormatting sqref="AM52">
    <cfRule type="cellIs" dxfId="594" priority="923" operator="equal">
      <formula>#REF!</formula>
    </cfRule>
  </conditionalFormatting>
  <conditionalFormatting sqref="AM52">
    <cfRule type="cellIs" dxfId="593" priority="922" operator="equal">
      <formula>#REF!</formula>
    </cfRule>
  </conditionalFormatting>
  <conditionalFormatting sqref="AM52">
    <cfRule type="cellIs" dxfId="592" priority="921" operator="equal">
      <formula>#REF!</formula>
    </cfRule>
  </conditionalFormatting>
  <conditionalFormatting sqref="AN52">
    <cfRule type="containsText" dxfId="591" priority="912" operator="containsText" text="N/A">
      <formula>NOT(ISERROR(SEARCH("N/A",AN52)))</formula>
    </cfRule>
    <cfRule type="containsText" dxfId="590" priority="913" operator="containsText" text="No">
      <formula>NOT(ISERROR(SEARCH("No",AN52)))</formula>
    </cfRule>
    <cfRule type="containsText" dxfId="589" priority="914" operator="containsText" text="Yes">
      <formula>NOT(ISERROR(SEARCH("Yes",AN52)))</formula>
    </cfRule>
  </conditionalFormatting>
  <conditionalFormatting sqref="AN52">
    <cfRule type="cellIs" dxfId="588" priority="917" operator="equal">
      <formula>#REF!</formula>
    </cfRule>
  </conditionalFormatting>
  <conditionalFormatting sqref="AN52">
    <cfRule type="cellIs" dxfId="587" priority="916" operator="equal">
      <formula>#REF!</formula>
    </cfRule>
  </conditionalFormatting>
  <conditionalFormatting sqref="AN52">
    <cfRule type="cellIs" dxfId="586" priority="915" operator="equal">
      <formula>#REF!</formula>
    </cfRule>
  </conditionalFormatting>
  <conditionalFormatting sqref="AM53">
    <cfRule type="containsText" dxfId="585" priority="906" operator="containsText" text="N/A">
      <formula>NOT(ISERROR(SEARCH("N/A",AM53)))</formula>
    </cfRule>
    <cfRule type="containsText" dxfId="584" priority="907" operator="containsText" text="No">
      <formula>NOT(ISERROR(SEARCH("No",AM53)))</formula>
    </cfRule>
    <cfRule type="containsText" dxfId="583" priority="908" operator="containsText" text="Yes">
      <formula>NOT(ISERROR(SEARCH("Yes",AM53)))</formula>
    </cfRule>
  </conditionalFormatting>
  <conditionalFormatting sqref="AM53">
    <cfRule type="cellIs" dxfId="582" priority="911" operator="equal">
      <formula>#REF!</formula>
    </cfRule>
  </conditionalFormatting>
  <conditionalFormatting sqref="AM53">
    <cfRule type="cellIs" dxfId="581" priority="910" operator="equal">
      <formula>#REF!</formula>
    </cfRule>
  </conditionalFormatting>
  <conditionalFormatting sqref="AM53">
    <cfRule type="cellIs" dxfId="580" priority="909" operator="equal">
      <formula>#REF!</formula>
    </cfRule>
  </conditionalFormatting>
  <conditionalFormatting sqref="AN53">
    <cfRule type="containsText" dxfId="579" priority="900" operator="containsText" text="N/A">
      <formula>NOT(ISERROR(SEARCH("N/A",AN53)))</formula>
    </cfRule>
    <cfRule type="containsText" dxfId="578" priority="901" operator="containsText" text="No">
      <formula>NOT(ISERROR(SEARCH("No",AN53)))</formula>
    </cfRule>
    <cfRule type="containsText" dxfId="577" priority="902" operator="containsText" text="Yes">
      <formula>NOT(ISERROR(SEARCH("Yes",AN53)))</formula>
    </cfRule>
  </conditionalFormatting>
  <conditionalFormatting sqref="AN53">
    <cfRule type="cellIs" dxfId="576" priority="905" operator="equal">
      <formula>#REF!</formula>
    </cfRule>
  </conditionalFormatting>
  <conditionalFormatting sqref="AN53">
    <cfRule type="cellIs" dxfId="575" priority="904" operator="equal">
      <formula>#REF!</formula>
    </cfRule>
  </conditionalFormatting>
  <conditionalFormatting sqref="AN53">
    <cfRule type="cellIs" dxfId="574" priority="903" operator="equal">
      <formula>#REF!</formula>
    </cfRule>
  </conditionalFormatting>
  <conditionalFormatting sqref="AM54">
    <cfRule type="containsText" dxfId="573" priority="894" operator="containsText" text="N/A">
      <formula>NOT(ISERROR(SEARCH("N/A",AM54)))</formula>
    </cfRule>
    <cfRule type="containsText" dxfId="572" priority="895" operator="containsText" text="No">
      <formula>NOT(ISERROR(SEARCH("No",AM54)))</formula>
    </cfRule>
    <cfRule type="containsText" dxfId="571" priority="896" operator="containsText" text="Yes">
      <formula>NOT(ISERROR(SEARCH("Yes",AM54)))</formula>
    </cfRule>
  </conditionalFormatting>
  <conditionalFormatting sqref="AM54">
    <cfRule type="cellIs" dxfId="570" priority="899" operator="equal">
      <formula>#REF!</formula>
    </cfRule>
  </conditionalFormatting>
  <conditionalFormatting sqref="AM54">
    <cfRule type="cellIs" dxfId="569" priority="898" operator="equal">
      <formula>#REF!</formula>
    </cfRule>
  </conditionalFormatting>
  <conditionalFormatting sqref="AM54">
    <cfRule type="cellIs" dxfId="568" priority="897" operator="equal">
      <formula>#REF!</formula>
    </cfRule>
  </conditionalFormatting>
  <conditionalFormatting sqref="AN54">
    <cfRule type="containsText" dxfId="567" priority="888" operator="containsText" text="N/A">
      <formula>NOT(ISERROR(SEARCH("N/A",AN54)))</formula>
    </cfRule>
    <cfRule type="containsText" dxfId="566" priority="889" operator="containsText" text="No">
      <formula>NOT(ISERROR(SEARCH("No",AN54)))</formula>
    </cfRule>
    <cfRule type="containsText" dxfId="565" priority="890" operator="containsText" text="Yes">
      <formula>NOT(ISERROR(SEARCH("Yes",AN54)))</formula>
    </cfRule>
  </conditionalFormatting>
  <conditionalFormatting sqref="AN54">
    <cfRule type="cellIs" dxfId="564" priority="893" operator="equal">
      <formula>#REF!</formula>
    </cfRule>
  </conditionalFormatting>
  <conditionalFormatting sqref="AN54">
    <cfRule type="cellIs" dxfId="563" priority="892" operator="equal">
      <formula>#REF!</formula>
    </cfRule>
  </conditionalFormatting>
  <conditionalFormatting sqref="AN54">
    <cfRule type="cellIs" dxfId="562" priority="891" operator="equal">
      <formula>#REF!</formula>
    </cfRule>
  </conditionalFormatting>
  <conditionalFormatting sqref="AM56">
    <cfRule type="containsText" dxfId="561" priority="882" operator="containsText" text="N/A">
      <formula>NOT(ISERROR(SEARCH("N/A",AM56)))</formula>
    </cfRule>
    <cfRule type="containsText" dxfId="560" priority="883" operator="containsText" text="No">
      <formula>NOT(ISERROR(SEARCH("No",AM56)))</formula>
    </cfRule>
    <cfRule type="containsText" dxfId="559" priority="884" operator="containsText" text="Yes">
      <formula>NOT(ISERROR(SEARCH("Yes",AM56)))</formula>
    </cfRule>
  </conditionalFormatting>
  <conditionalFormatting sqref="AM56">
    <cfRule type="cellIs" dxfId="558" priority="887" operator="equal">
      <formula>#REF!</formula>
    </cfRule>
  </conditionalFormatting>
  <conditionalFormatting sqref="AM56">
    <cfRule type="cellIs" dxfId="557" priority="886" operator="equal">
      <formula>#REF!</formula>
    </cfRule>
  </conditionalFormatting>
  <conditionalFormatting sqref="AM56">
    <cfRule type="cellIs" dxfId="556" priority="885" operator="equal">
      <formula>#REF!</formula>
    </cfRule>
  </conditionalFormatting>
  <conditionalFormatting sqref="AN56">
    <cfRule type="containsText" dxfId="555" priority="876" operator="containsText" text="N/A">
      <formula>NOT(ISERROR(SEARCH("N/A",AN56)))</formula>
    </cfRule>
    <cfRule type="containsText" dxfId="554" priority="877" operator="containsText" text="No">
      <formula>NOT(ISERROR(SEARCH("No",AN56)))</formula>
    </cfRule>
    <cfRule type="containsText" dxfId="553" priority="878" operator="containsText" text="Yes">
      <formula>NOT(ISERROR(SEARCH("Yes",AN56)))</formula>
    </cfRule>
  </conditionalFormatting>
  <conditionalFormatting sqref="AN56">
    <cfRule type="cellIs" dxfId="552" priority="881" operator="equal">
      <formula>#REF!</formula>
    </cfRule>
  </conditionalFormatting>
  <conditionalFormatting sqref="AN56">
    <cfRule type="cellIs" dxfId="551" priority="880" operator="equal">
      <formula>#REF!</formula>
    </cfRule>
  </conditionalFormatting>
  <conditionalFormatting sqref="AN56">
    <cfRule type="cellIs" dxfId="550" priority="879" operator="equal">
      <formula>#REF!</formula>
    </cfRule>
  </conditionalFormatting>
  <conditionalFormatting sqref="AM57">
    <cfRule type="containsText" dxfId="549" priority="870" operator="containsText" text="N/A">
      <formula>NOT(ISERROR(SEARCH("N/A",AM57)))</formula>
    </cfRule>
    <cfRule type="containsText" dxfId="548" priority="871" operator="containsText" text="No">
      <formula>NOT(ISERROR(SEARCH("No",AM57)))</formula>
    </cfRule>
    <cfRule type="containsText" dxfId="547" priority="872" operator="containsText" text="Yes">
      <formula>NOT(ISERROR(SEARCH("Yes",AM57)))</formula>
    </cfRule>
  </conditionalFormatting>
  <conditionalFormatting sqref="AM57">
    <cfRule type="cellIs" dxfId="546" priority="875" operator="equal">
      <formula>#REF!</formula>
    </cfRule>
  </conditionalFormatting>
  <conditionalFormatting sqref="AM57">
    <cfRule type="cellIs" dxfId="545" priority="874" operator="equal">
      <formula>#REF!</formula>
    </cfRule>
  </conditionalFormatting>
  <conditionalFormatting sqref="AM57">
    <cfRule type="cellIs" dxfId="544" priority="873" operator="equal">
      <formula>#REF!</formula>
    </cfRule>
  </conditionalFormatting>
  <conditionalFormatting sqref="AN57">
    <cfRule type="containsText" dxfId="543" priority="864" operator="containsText" text="N/A">
      <formula>NOT(ISERROR(SEARCH("N/A",AN57)))</formula>
    </cfRule>
    <cfRule type="containsText" dxfId="542" priority="865" operator="containsText" text="No">
      <formula>NOT(ISERROR(SEARCH("No",AN57)))</formula>
    </cfRule>
    <cfRule type="containsText" dxfId="541" priority="866" operator="containsText" text="Yes">
      <formula>NOT(ISERROR(SEARCH("Yes",AN57)))</formula>
    </cfRule>
  </conditionalFormatting>
  <conditionalFormatting sqref="AN57">
    <cfRule type="cellIs" dxfId="540" priority="869" operator="equal">
      <formula>#REF!</formula>
    </cfRule>
  </conditionalFormatting>
  <conditionalFormatting sqref="AN57">
    <cfRule type="cellIs" dxfId="539" priority="868" operator="equal">
      <formula>#REF!</formula>
    </cfRule>
  </conditionalFormatting>
  <conditionalFormatting sqref="AN57">
    <cfRule type="cellIs" dxfId="538" priority="867" operator="equal">
      <formula>#REF!</formula>
    </cfRule>
  </conditionalFormatting>
  <conditionalFormatting sqref="AM58">
    <cfRule type="containsText" dxfId="537" priority="858" operator="containsText" text="N/A">
      <formula>NOT(ISERROR(SEARCH("N/A",AM58)))</formula>
    </cfRule>
    <cfRule type="containsText" dxfId="536" priority="859" operator="containsText" text="No">
      <formula>NOT(ISERROR(SEARCH("No",AM58)))</formula>
    </cfRule>
    <cfRule type="containsText" dxfId="535" priority="860" operator="containsText" text="Yes">
      <formula>NOT(ISERROR(SEARCH("Yes",AM58)))</formula>
    </cfRule>
  </conditionalFormatting>
  <conditionalFormatting sqref="AM58">
    <cfRule type="cellIs" dxfId="534" priority="863" operator="equal">
      <formula>#REF!</formula>
    </cfRule>
  </conditionalFormatting>
  <conditionalFormatting sqref="AM58">
    <cfRule type="cellIs" dxfId="533" priority="862" operator="equal">
      <formula>#REF!</formula>
    </cfRule>
  </conditionalFormatting>
  <conditionalFormatting sqref="AM58">
    <cfRule type="cellIs" dxfId="532" priority="861" operator="equal">
      <formula>#REF!</formula>
    </cfRule>
  </conditionalFormatting>
  <conditionalFormatting sqref="AN58">
    <cfRule type="containsText" dxfId="531" priority="852" operator="containsText" text="N/A">
      <formula>NOT(ISERROR(SEARCH("N/A",AN58)))</formula>
    </cfRule>
    <cfRule type="containsText" dxfId="530" priority="853" operator="containsText" text="No">
      <formula>NOT(ISERROR(SEARCH("No",AN58)))</formula>
    </cfRule>
    <cfRule type="containsText" dxfId="529" priority="854" operator="containsText" text="Yes">
      <formula>NOT(ISERROR(SEARCH("Yes",AN58)))</formula>
    </cfRule>
  </conditionalFormatting>
  <conditionalFormatting sqref="AN58">
    <cfRule type="cellIs" dxfId="528" priority="857" operator="equal">
      <formula>#REF!</formula>
    </cfRule>
  </conditionalFormatting>
  <conditionalFormatting sqref="AN58">
    <cfRule type="cellIs" dxfId="527" priority="856" operator="equal">
      <formula>#REF!</formula>
    </cfRule>
  </conditionalFormatting>
  <conditionalFormatting sqref="AN58">
    <cfRule type="cellIs" dxfId="526" priority="855" operator="equal">
      <formula>#REF!</formula>
    </cfRule>
  </conditionalFormatting>
  <conditionalFormatting sqref="AM60">
    <cfRule type="containsText" dxfId="525" priority="846" operator="containsText" text="N/A">
      <formula>NOT(ISERROR(SEARCH("N/A",AM60)))</formula>
    </cfRule>
    <cfRule type="containsText" dxfId="524" priority="847" operator="containsText" text="No">
      <formula>NOT(ISERROR(SEARCH("No",AM60)))</formula>
    </cfRule>
    <cfRule type="containsText" dxfId="523" priority="848" operator="containsText" text="Yes">
      <formula>NOT(ISERROR(SEARCH("Yes",AM60)))</formula>
    </cfRule>
  </conditionalFormatting>
  <conditionalFormatting sqref="AM60">
    <cfRule type="cellIs" dxfId="522" priority="851" operator="equal">
      <formula>#REF!</formula>
    </cfRule>
  </conditionalFormatting>
  <conditionalFormatting sqref="AM60">
    <cfRule type="cellIs" dxfId="521" priority="850" operator="equal">
      <formula>#REF!</formula>
    </cfRule>
  </conditionalFormatting>
  <conditionalFormatting sqref="AM60">
    <cfRule type="cellIs" dxfId="520" priority="849" operator="equal">
      <formula>#REF!</formula>
    </cfRule>
  </conditionalFormatting>
  <conditionalFormatting sqref="AN60">
    <cfRule type="containsText" dxfId="519" priority="840" operator="containsText" text="N/A">
      <formula>NOT(ISERROR(SEARCH("N/A",AN60)))</formula>
    </cfRule>
    <cfRule type="containsText" dxfId="518" priority="841" operator="containsText" text="No">
      <formula>NOT(ISERROR(SEARCH("No",AN60)))</formula>
    </cfRule>
    <cfRule type="containsText" dxfId="517" priority="842" operator="containsText" text="Yes">
      <formula>NOT(ISERROR(SEARCH("Yes",AN60)))</formula>
    </cfRule>
  </conditionalFormatting>
  <conditionalFormatting sqref="AN60">
    <cfRule type="cellIs" dxfId="516" priority="845" operator="equal">
      <formula>#REF!</formula>
    </cfRule>
  </conditionalFormatting>
  <conditionalFormatting sqref="AN60">
    <cfRule type="cellIs" dxfId="515" priority="844" operator="equal">
      <formula>#REF!</formula>
    </cfRule>
  </conditionalFormatting>
  <conditionalFormatting sqref="AN60">
    <cfRule type="cellIs" dxfId="514" priority="843" operator="equal">
      <formula>#REF!</formula>
    </cfRule>
  </conditionalFormatting>
  <conditionalFormatting sqref="AM61">
    <cfRule type="containsText" dxfId="513" priority="834" operator="containsText" text="N/A">
      <formula>NOT(ISERROR(SEARCH("N/A",AM61)))</formula>
    </cfRule>
    <cfRule type="containsText" dxfId="512" priority="835" operator="containsText" text="No">
      <formula>NOT(ISERROR(SEARCH("No",AM61)))</formula>
    </cfRule>
    <cfRule type="containsText" dxfId="511" priority="836" operator="containsText" text="Yes">
      <formula>NOT(ISERROR(SEARCH("Yes",AM61)))</formula>
    </cfRule>
  </conditionalFormatting>
  <conditionalFormatting sqref="AM61">
    <cfRule type="cellIs" dxfId="510" priority="839" operator="equal">
      <formula>#REF!</formula>
    </cfRule>
  </conditionalFormatting>
  <conditionalFormatting sqref="AM61">
    <cfRule type="cellIs" dxfId="509" priority="838" operator="equal">
      <formula>#REF!</formula>
    </cfRule>
  </conditionalFormatting>
  <conditionalFormatting sqref="AM61">
    <cfRule type="cellIs" dxfId="508" priority="837" operator="equal">
      <formula>#REF!</formula>
    </cfRule>
  </conditionalFormatting>
  <conditionalFormatting sqref="AN61">
    <cfRule type="containsText" dxfId="507" priority="828" operator="containsText" text="N/A">
      <formula>NOT(ISERROR(SEARCH("N/A",AN61)))</formula>
    </cfRule>
    <cfRule type="containsText" dxfId="506" priority="829" operator="containsText" text="No">
      <formula>NOT(ISERROR(SEARCH("No",AN61)))</formula>
    </cfRule>
    <cfRule type="containsText" dxfId="505" priority="830" operator="containsText" text="Yes">
      <formula>NOT(ISERROR(SEARCH("Yes",AN61)))</formula>
    </cfRule>
  </conditionalFormatting>
  <conditionalFormatting sqref="AN61">
    <cfRule type="cellIs" dxfId="504" priority="833" operator="equal">
      <formula>#REF!</formula>
    </cfRule>
  </conditionalFormatting>
  <conditionalFormatting sqref="AN61">
    <cfRule type="cellIs" dxfId="503" priority="832" operator="equal">
      <formula>#REF!</formula>
    </cfRule>
  </conditionalFormatting>
  <conditionalFormatting sqref="AN61">
    <cfRule type="cellIs" dxfId="502" priority="831" operator="equal">
      <formula>#REF!</formula>
    </cfRule>
  </conditionalFormatting>
  <conditionalFormatting sqref="AM62">
    <cfRule type="containsText" dxfId="501" priority="822" operator="containsText" text="N/A">
      <formula>NOT(ISERROR(SEARCH("N/A",AM62)))</formula>
    </cfRule>
    <cfRule type="containsText" dxfId="500" priority="823" operator="containsText" text="No">
      <formula>NOT(ISERROR(SEARCH("No",AM62)))</formula>
    </cfRule>
    <cfRule type="containsText" dxfId="499" priority="824" operator="containsText" text="Yes">
      <formula>NOT(ISERROR(SEARCH("Yes",AM62)))</formula>
    </cfRule>
  </conditionalFormatting>
  <conditionalFormatting sqref="AM62">
    <cfRule type="cellIs" dxfId="498" priority="827" operator="equal">
      <formula>#REF!</formula>
    </cfRule>
  </conditionalFormatting>
  <conditionalFormatting sqref="AM62">
    <cfRule type="cellIs" dxfId="497" priority="826" operator="equal">
      <formula>#REF!</formula>
    </cfRule>
  </conditionalFormatting>
  <conditionalFormatting sqref="AM62">
    <cfRule type="cellIs" dxfId="496" priority="825" operator="equal">
      <formula>#REF!</formula>
    </cfRule>
  </conditionalFormatting>
  <conditionalFormatting sqref="AN62">
    <cfRule type="containsText" dxfId="495" priority="816" operator="containsText" text="N/A">
      <formula>NOT(ISERROR(SEARCH("N/A",AN62)))</formula>
    </cfRule>
    <cfRule type="containsText" dxfId="494" priority="817" operator="containsText" text="No">
      <formula>NOT(ISERROR(SEARCH("No",AN62)))</formula>
    </cfRule>
    <cfRule type="containsText" dxfId="493" priority="818" operator="containsText" text="Yes">
      <formula>NOT(ISERROR(SEARCH("Yes",AN62)))</formula>
    </cfRule>
  </conditionalFormatting>
  <conditionalFormatting sqref="AN62">
    <cfRule type="cellIs" dxfId="492" priority="821" operator="equal">
      <formula>#REF!</formula>
    </cfRule>
  </conditionalFormatting>
  <conditionalFormatting sqref="AN62">
    <cfRule type="cellIs" dxfId="491" priority="820" operator="equal">
      <formula>#REF!</formula>
    </cfRule>
  </conditionalFormatting>
  <conditionalFormatting sqref="AN62">
    <cfRule type="cellIs" dxfId="490" priority="819" operator="equal">
      <formula>#REF!</formula>
    </cfRule>
  </conditionalFormatting>
  <conditionalFormatting sqref="AM63">
    <cfRule type="containsText" dxfId="489" priority="810" operator="containsText" text="N/A">
      <formula>NOT(ISERROR(SEARCH("N/A",AM63)))</formula>
    </cfRule>
    <cfRule type="containsText" dxfId="488" priority="811" operator="containsText" text="No">
      <formula>NOT(ISERROR(SEARCH("No",AM63)))</formula>
    </cfRule>
    <cfRule type="containsText" dxfId="487" priority="812" operator="containsText" text="Yes">
      <formula>NOT(ISERROR(SEARCH("Yes",AM63)))</formula>
    </cfRule>
  </conditionalFormatting>
  <conditionalFormatting sqref="AM63">
    <cfRule type="cellIs" dxfId="486" priority="815" operator="equal">
      <formula>#REF!</formula>
    </cfRule>
  </conditionalFormatting>
  <conditionalFormatting sqref="AM63">
    <cfRule type="cellIs" dxfId="485" priority="814" operator="equal">
      <formula>#REF!</formula>
    </cfRule>
  </conditionalFormatting>
  <conditionalFormatting sqref="AM63">
    <cfRule type="cellIs" dxfId="484" priority="813" operator="equal">
      <formula>#REF!</formula>
    </cfRule>
  </conditionalFormatting>
  <conditionalFormatting sqref="AN63">
    <cfRule type="containsText" dxfId="483" priority="804" operator="containsText" text="N/A">
      <formula>NOT(ISERROR(SEARCH("N/A",AN63)))</formula>
    </cfRule>
    <cfRule type="containsText" dxfId="482" priority="805" operator="containsText" text="No">
      <formula>NOT(ISERROR(SEARCH("No",AN63)))</formula>
    </cfRule>
    <cfRule type="containsText" dxfId="481" priority="806" operator="containsText" text="Yes">
      <formula>NOT(ISERROR(SEARCH("Yes",AN63)))</formula>
    </cfRule>
  </conditionalFormatting>
  <conditionalFormatting sqref="AN63">
    <cfRule type="cellIs" dxfId="480" priority="809" operator="equal">
      <formula>#REF!</formula>
    </cfRule>
  </conditionalFormatting>
  <conditionalFormatting sqref="AN63">
    <cfRule type="cellIs" dxfId="479" priority="808" operator="equal">
      <formula>#REF!</formula>
    </cfRule>
  </conditionalFormatting>
  <conditionalFormatting sqref="AN63">
    <cfRule type="cellIs" dxfId="478" priority="807" operator="equal">
      <formula>#REF!</formula>
    </cfRule>
  </conditionalFormatting>
  <conditionalFormatting sqref="AM64">
    <cfRule type="containsText" dxfId="477" priority="798" operator="containsText" text="N/A">
      <formula>NOT(ISERROR(SEARCH("N/A",AM64)))</formula>
    </cfRule>
    <cfRule type="containsText" dxfId="476" priority="799" operator="containsText" text="No">
      <formula>NOT(ISERROR(SEARCH("No",AM64)))</formula>
    </cfRule>
    <cfRule type="containsText" dxfId="475" priority="800" operator="containsText" text="Yes">
      <formula>NOT(ISERROR(SEARCH("Yes",AM64)))</formula>
    </cfRule>
  </conditionalFormatting>
  <conditionalFormatting sqref="AM64">
    <cfRule type="cellIs" dxfId="474" priority="803" operator="equal">
      <formula>#REF!</formula>
    </cfRule>
  </conditionalFormatting>
  <conditionalFormatting sqref="AM64">
    <cfRule type="cellIs" dxfId="473" priority="802" operator="equal">
      <formula>#REF!</formula>
    </cfRule>
  </conditionalFormatting>
  <conditionalFormatting sqref="AM64">
    <cfRule type="cellIs" dxfId="472" priority="801" operator="equal">
      <formula>#REF!</formula>
    </cfRule>
  </conditionalFormatting>
  <conditionalFormatting sqref="AN64">
    <cfRule type="containsText" dxfId="471" priority="792" operator="containsText" text="N/A">
      <formula>NOT(ISERROR(SEARCH("N/A",AN64)))</formula>
    </cfRule>
    <cfRule type="containsText" dxfId="470" priority="793" operator="containsText" text="No">
      <formula>NOT(ISERROR(SEARCH("No",AN64)))</formula>
    </cfRule>
    <cfRule type="containsText" dxfId="469" priority="794" operator="containsText" text="Yes">
      <formula>NOT(ISERROR(SEARCH("Yes",AN64)))</formula>
    </cfRule>
  </conditionalFormatting>
  <conditionalFormatting sqref="AN64">
    <cfRule type="cellIs" dxfId="468" priority="797" operator="equal">
      <formula>#REF!</formula>
    </cfRule>
  </conditionalFormatting>
  <conditionalFormatting sqref="AN64">
    <cfRule type="cellIs" dxfId="467" priority="796" operator="equal">
      <formula>#REF!</formula>
    </cfRule>
  </conditionalFormatting>
  <conditionalFormatting sqref="AN64">
    <cfRule type="cellIs" dxfId="466" priority="795" operator="equal">
      <formula>#REF!</formula>
    </cfRule>
  </conditionalFormatting>
  <conditionalFormatting sqref="AM65">
    <cfRule type="containsText" dxfId="465" priority="786" operator="containsText" text="N/A">
      <formula>NOT(ISERROR(SEARCH("N/A",AM65)))</formula>
    </cfRule>
    <cfRule type="containsText" dxfId="464" priority="787" operator="containsText" text="No">
      <formula>NOT(ISERROR(SEARCH("No",AM65)))</formula>
    </cfRule>
    <cfRule type="containsText" dxfId="463" priority="788" operator="containsText" text="Yes">
      <formula>NOT(ISERROR(SEARCH("Yes",AM65)))</formula>
    </cfRule>
  </conditionalFormatting>
  <conditionalFormatting sqref="AM65">
    <cfRule type="cellIs" dxfId="462" priority="791" operator="equal">
      <formula>#REF!</formula>
    </cfRule>
  </conditionalFormatting>
  <conditionalFormatting sqref="AM65">
    <cfRule type="cellIs" dxfId="461" priority="790" operator="equal">
      <formula>#REF!</formula>
    </cfRule>
  </conditionalFormatting>
  <conditionalFormatting sqref="AM65">
    <cfRule type="cellIs" dxfId="460" priority="789" operator="equal">
      <formula>#REF!</formula>
    </cfRule>
  </conditionalFormatting>
  <conditionalFormatting sqref="AN65">
    <cfRule type="containsText" dxfId="459" priority="780" operator="containsText" text="N/A">
      <formula>NOT(ISERROR(SEARCH("N/A",AN65)))</formula>
    </cfRule>
    <cfRule type="containsText" dxfId="458" priority="781" operator="containsText" text="No">
      <formula>NOT(ISERROR(SEARCH("No",AN65)))</formula>
    </cfRule>
    <cfRule type="containsText" dxfId="457" priority="782" operator="containsText" text="Yes">
      <formula>NOT(ISERROR(SEARCH("Yes",AN65)))</formula>
    </cfRule>
  </conditionalFormatting>
  <conditionalFormatting sqref="AN65">
    <cfRule type="cellIs" dxfId="456" priority="785" operator="equal">
      <formula>#REF!</formula>
    </cfRule>
  </conditionalFormatting>
  <conditionalFormatting sqref="AN65">
    <cfRule type="cellIs" dxfId="455" priority="784" operator="equal">
      <formula>#REF!</formula>
    </cfRule>
  </conditionalFormatting>
  <conditionalFormatting sqref="AN65">
    <cfRule type="cellIs" dxfId="454" priority="783" operator="equal">
      <formula>#REF!</formula>
    </cfRule>
  </conditionalFormatting>
  <conditionalFormatting sqref="AM66">
    <cfRule type="containsText" dxfId="453" priority="774" operator="containsText" text="N/A">
      <formula>NOT(ISERROR(SEARCH("N/A",AM66)))</formula>
    </cfRule>
    <cfRule type="containsText" dxfId="452" priority="775" operator="containsText" text="No">
      <formula>NOT(ISERROR(SEARCH("No",AM66)))</formula>
    </cfRule>
    <cfRule type="containsText" dxfId="451" priority="776" operator="containsText" text="Yes">
      <formula>NOT(ISERROR(SEARCH("Yes",AM66)))</formula>
    </cfRule>
  </conditionalFormatting>
  <conditionalFormatting sqref="AM66">
    <cfRule type="cellIs" dxfId="450" priority="779" operator="equal">
      <formula>#REF!</formula>
    </cfRule>
  </conditionalFormatting>
  <conditionalFormatting sqref="AM66">
    <cfRule type="cellIs" dxfId="449" priority="778" operator="equal">
      <formula>#REF!</formula>
    </cfRule>
  </conditionalFormatting>
  <conditionalFormatting sqref="AM66">
    <cfRule type="cellIs" dxfId="448" priority="777" operator="equal">
      <formula>#REF!</formula>
    </cfRule>
  </conditionalFormatting>
  <conditionalFormatting sqref="AN66">
    <cfRule type="containsText" dxfId="447" priority="768" operator="containsText" text="N/A">
      <formula>NOT(ISERROR(SEARCH("N/A",AN66)))</formula>
    </cfRule>
    <cfRule type="containsText" dxfId="446" priority="769" operator="containsText" text="No">
      <formula>NOT(ISERROR(SEARCH("No",AN66)))</formula>
    </cfRule>
    <cfRule type="containsText" dxfId="445" priority="770" operator="containsText" text="Yes">
      <formula>NOT(ISERROR(SEARCH("Yes",AN66)))</formula>
    </cfRule>
  </conditionalFormatting>
  <conditionalFormatting sqref="AN66">
    <cfRule type="cellIs" dxfId="444" priority="773" operator="equal">
      <formula>#REF!</formula>
    </cfRule>
  </conditionalFormatting>
  <conditionalFormatting sqref="AN66">
    <cfRule type="cellIs" dxfId="443" priority="772" operator="equal">
      <formula>#REF!</formula>
    </cfRule>
  </conditionalFormatting>
  <conditionalFormatting sqref="AN66">
    <cfRule type="cellIs" dxfId="442" priority="771" operator="equal">
      <formula>#REF!</formula>
    </cfRule>
  </conditionalFormatting>
  <conditionalFormatting sqref="AM68">
    <cfRule type="containsText" dxfId="441" priority="762" operator="containsText" text="N/A">
      <formula>NOT(ISERROR(SEARCH("N/A",AM68)))</formula>
    </cfRule>
    <cfRule type="containsText" dxfId="440" priority="763" operator="containsText" text="No">
      <formula>NOT(ISERROR(SEARCH("No",AM68)))</formula>
    </cfRule>
    <cfRule type="containsText" dxfId="439" priority="764" operator="containsText" text="Yes">
      <formula>NOT(ISERROR(SEARCH("Yes",AM68)))</formula>
    </cfRule>
  </conditionalFormatting>
  <conditionalFormatting sqref="AM68">
    <cfRule type="cellIs" dxfId="438" priority="767" operator="equal">
      <formula>#REF!</formula>
    </cfRule>
  </conditionalFormatting>
  <conditionalFormatting sqref="AM68">
    <cfRule type="cellIs" dxfId="437" priority="766" operator="equal">
      <formula>#REF!</formula>
    </cfRule>
  </conditionalFormatting>
  <conditionalFormatting sqref="AM68">
    <cfRule type="cellIs" dxfId="436" priority="765" operator="equal">
      <formula>#REF!</formula>
    </cfRule>
  </conditionalFormatting>
  <conditionalFormatting sqref="AN68">
    <cfRule type="containsText" dxfId="435" priority="756" operator="containsText" text="N/A">
      <formula>NOT(ISERROR(SEARCH("N/A",AN68)))</formula>
    </cfRule>
    <cfRule type="containsText" dxfId="434" priority="757" operator="containsText" text="No">
      <formula>NOT(ISERROR(SEARCH("No",AN68)))</formula>
    </cfRule>
    <cfRule type="containsText" dxfId="433" priority="758" operator="containsText" text="Yes">
      <formula>NOT(ISERROR(SEARCH("Yes",AN68)))</formula>
    </cfRule>
  </conditionalFormatting>
  <conditionalFormatting sqref="AN68">
    <cfRule type="cellIs" dxfId="432" priority="761" operator="equal">
      <formula>#REF!</formula>
    </cfRule>
  </conditionalFormatting>
  <conditionalFormatting sqref="AN68">
    <cfRule type="cellIs" dxfId="431" priority="760" operator="equal">
      <formula>#REF!</formula>
    </cfRule>
  </conditionalFormatting>
  <conditionalFormatting sqref="AN68">
    <cfRule type="cellIs" dxfId="430" priority="759" operator="equal">
      <formula>#REF!</formula>
    </cfRule>
  </conditionalFormatting>
  <conditionalFormatting sqref="AM70">
    <cfRule type="containsText" dxfId="429" priority="750" operator="containsText" text="N/A">
      <formula>NOT(ISERROR(SEARCH("N/A",AM70)))</formula>
    </cfRule>
    <cfRule type="containsText" dxfId="428" priority="751" operator="containsText" text="No">
      <formula>NOT(ISERROR(SEARCH("No",AM70)))</formula>
    </cfRule>
    <cfRule type="containsText" dxfId="427" priority="752" operator="containsText" text="Yes">
      <formula>NOT(ISERROR(SEARCH("Yes",AM70)))</formula>
    </cfRule>
  </conditionalFormatting>
  <conditionalFormatting sqref="AM70">
    <cfRule type="cellIs" dxfId="426" priority="755" operator="equal">
      <formula>#REF!</formula>
    </cfRule>
  </conditionalFormatting>
  <conditionalFormatting sqref="AM70">
    <cfRule type="cellIs" dxfId="425" priority="754" operator="equal">
      <formula>#REF!</formula>
    </cfRule>
  </conditionalFormatting>
  <conditionalFormatting sqref="AM70">
    <cfRule type="cellIs" dxfId="424" priority="753" operator="equal">
      <formula>#REF!</formula>
    </cfRule>
  </conditionalFormatting>
  <conditionalFormatting sqref="AN70">
    <cfRule type="containsText" dxfId="423" priority="744" operator="containsText" text="N/A">
      <formula>NOT(ISERROR(SEARCH("N/A",AN70)))</formula>
    </cfRule>
    <cfRule type="containsText" dxfId="422" priority="745" operator="containsText" text="No">
      <formula>NOT(ISERROR(SEARCH("No",AN70)))</formula>
    </cfRule>
    <cfRule type="containsText" dxfId="421" priority="746" operator="containsText" text="Yes">
      <formula>NOT(ISERROR(SEARCH("Yes",AN70)))</formula>
    </cfRule>
  </conditionalFormatting>
  <conditionalFormatting sqref="AN70">
    <cfRule type="cellIs" dxfId="420" priority="749" operator="equal">
      <formula>#REF!</formula>
    </cfRule>
  </conditionalFormatting>
  <conditionalFormatting sqref="AN70">
    <cfRule type="cellIs" dxfId="419" priority="748" operator="equal">
      <formula>#REF!</formula>
    </cfRule>
  </conditionalFormatting>
  <conditionalFormatting sqref="AN70">
    <cfRule type="cellIs" dxfId="418" priority="747" operator="equal">
      <formula>#REF!</formula>
    </cfRule>
  </conditionalFormatting>
  <conditionalFormatting sqref="AM72">
    <cfRule type="containsText" dxfId="417" priority="738" operator="containsText" text="N/A">
      <formula>NOT(ISERROR(SEARCH("N/A",AM72)))</formula>
    </cfRule>
    <cfRule type="containsText" dxfId="416" priority="739" operator="containsText" text="No">
      <formula>NOT(ISERROR(SEARCH("No",AM72)))</formula>
    </cfRule>
    <cfRule type="containsText" dxfId="415" priority="740" operator="containsText" text="Yes">
      <formula>NOT(ISERROR(SEARCH("Yes",AM72)))</formula>
    </cfRule>
  </conditionalFormatting>
  <conditionalFormatting sqref="AM72">
    <cfRule type="cellIs" dxfId="414" priority="743" operator="equal">
      <formula>#REF!</formula>
    </cfRule>
  </conditionalFormatting>
  <conditionalFormatting sqref="AM72">
    <cfRule type="cellIs" dxfId="413" priority="742" operator="equal">
      <formula>#REF!</formula>
    </cfRule>
  </conditionalFormatting>
  <conditionalFormatting sqref="AM72">
    <cfRule type="cellIs" dxfId="412" priority="741" operator="equal">
      <formula>#REF!</formula>
    </cfRule>
  </conditionalFormatting>
  <conditionalFormatting sqref="AN72">
    <cfRule type="containsText" dxfId="411" priority="732" operator="containsText" text="N/A">
      <formula>NOT(ISERROR(SEARCH("N/A",AN72)))</formula>
    </cfRule>
    <cfRule type="containsText" dxfId="410" priority="733" operator="containsText" text="No">
      <formula>NOT(ISERROR(SEARCH("No",AN72)))</formula>
    </cfRule>
    <cfRule type="containsText" dxfId="409" priority="734" operator="containsText" text="Yes">
      <formula>NOT(ISERROR(SEARCH("Yes",AN72)))</formula>
    </cfRule>
  </conditionalFormatting>
  <conditionalFormatting sqref="AN72">
    <cfRule type="cellIs" dxfId="408" priority="737" operator="equal">
      <formula>#REF!</formula>
    </cfRule>
  </conditionalFormatting>
  <conditionalFormatting sqref="AN72">
    <cfRule type="cellIs" dxfId="407" priority="736" operator="equal">
      <formula>#REF!</formula>
    </cfRule>
  </conditionalFormatting>
  <conditionalFormatting sqref="AN72">
    <cfRule type="cellIs" dxfId="406" priority="735" operator="equal">
      <formula>#REF!</formula>
    </cfRule>
  </conditionalFormatting>
  <conditionalFormatting sqref="AJ50">
    <cfRule type="containsText" dxfId="405" priority="726" operator="containsText" text="N/A">
      <formula>NOT(ISERROR(SEARCH("N/A",AJ50)))</formula>
    </cfRule>
    <cfRule type="containsText" dxfId="404" priority="727" operator="containsText" text="No">
      <formula>NOT(ISERROR(SEARCH("No",AJ50)))</formula>
    </cfRule>
    <cfRule type="containsText" dxfId="403" priority="728" operator="containsText" text="Yes">
      <formula>NOT(ISERROR(SEARCH("Yes",AJ50)))</formula>
    </cfRule>
  </conditionalFormatting>
  <conditionalFormatting sqref="AJ50">
    <cfRule type="cellIs" dxfId="402" priority="731" operator="equal">
      <formula>#REF!</formula>
    </cfRule>
  </conditionalFormatting>
  <conditionalFormatting sqref="AJ50">
    <cfRule type="cellIs" dxfId="401" priority="730" operator="equal">
      <formula>#REF!</formula>
    </cfRule>
  </conditionalFormatting>
  <conditionalFormatting sqref="AJ50">
    <cfRule type="cellIs" dxfId="400" priority="729" operator="equal">
      <formula>#REF!</formula>
    </cfRule>
  </conditionalFormatting>
  <conditionalFormatting sqref="AK50">
    <cfRule type="containsText" dxfId="399" priority="720" operator="containsText" text="N/A">
      <formula>NOT(ISERROR(SEARCH("N/A",AK50)))</formula>
    </cfRule>
    <cfRule type="containsText" dxfId="398" priority="721" operator="containsText" text="No">
      <formula>NOT(ISERROR(SEARCH("No",AK50)))</formula>
    </cfRule>
    <cfRule type="containsText" dxfId="397" priority="722" operator="containsText" text="Yes">
      <formula>NOT(ISERROR(SEARCH("Yes",AK50)))</formula>
    </cfRule>
  </conditionalFormatting>
  <conditionalFormatting sqref="AK50">
    <cfRule type="cellIs" dxfId="396" priority="725" operator="equal">
      <formula>#REF!</formula>
    </cfRule>
  </conditionalFormatting>
  <conditionalFormatting sqref="AK50">
    <cfRule type="cellIs" dxfId="395" priority="724" operator="equal">
      <formula>#REF!</formula>
    </cfRule>
  </conditionalFormatting>
  <conditionalFormatting sqref="AK50">
    <cfRule type="cellIs" dxfId="394" priority="723" operator="equal">
      <formula>#REF!</formula>
    </cfRule>
  </conditionalFormatting>
  <conditionalFormatting sqref="AJ51">
    <cfRule type="containsText" dxfId="393" priority="714" operator="containsText" text="N/A">
      <formula>NOT(ISERROR(SEARCH("N/A",AJ51)))</formula>
    </cfRule>
    <cfRule type="containsText" dxfId="392" priority="715" operator="containsText" text="No">
      <formula>NOT(ISERROR(SEARCH("No",AJ51)))</formula>
    </cfRule>
    <cfRule type="containsText" dxfId="391" priority="716" operator="containsText" text="Yes">
      <formula>NOT(ISERROR(SEARCH("Yes",AJ51)))</formula>
    </cfRule>
  </conditionalFormatting>
  <conditionalFormatting sqref="AJ51">
    <cfRule type="cellIs" dxfId="390" priority="719" operator="equal">
      <formula>#REF!</formula>
    </cfRule>
  </conditionalFormatting>
  <conditionalFormatting sqref="AJ51">
    <cfRule type="cellIs" dxfId="389" priority="718" operator="equal">
      <formula>#REF!</formula>
    </cfRule>
  </conditionalFormatting>
  <conditionalFormatting sqref="AJ51">
    <cfRule type="cellIs" dxfId="388" priority="717" operator="equal">
      <formula>#REF!</formula>
    </cfRule>
  </conditionalFormatting>
  <conditionalFormatting sqref="AK51">
    <cfRule type="containsText" dxfId="387" priority="708" operator="containsText" text="N/A">
      <formula>NOT(ISERROR(SEARCH("N/A",AK51)))</formula>
    </cfRule>
    <cfRule type="containsText" dxfId="386" priority="709" operator="containsText" text="No">
      <formula>NOT(ISERROR(SEARCH("No",AK51)))</formula>
    </cfRule>
    <cfRule type="containsText" dxfId="385" priority="710" operator="containsText" text="Yes">
      <formula>NOT(ISERROR(SEARCH("Yes",AK51)))</formula>
    </cfRule>
  </conditionalFormatting>
  <conditionalFormatting sqref="AK51">
    <cfRule type="cellIs" dxfId="384" priority="713" operator="equal">
      <formula>#REF!</formula>
    </cfRule>
  </conditionalFormatting>
  <conditionalFormatting sqref="AK51">
    <cfRule type="cellIs" dxfId="383" priority="712" operator="equal">
      <formula>#REF!</formula>
    </cfRule>
  </conditionalFormatting>
  <conditionalFormatting sqref="AK51">
    <cfRule type="cellIs" dxfId="382" priority="711" operator="equal">
      <formula>#REF!</formula>
    </cfRule>
  </conditionalFormatting>
  <conditionalFormatting sqref="AJ52">
    <cfRule type="containsText" dxfId="381" priority="702" operator="containsText" text="N/A">
      <formula>NOT(ISERROR(SEARCH("N/A",AJ52)))</formula>
    </cfRule>
    <cfRule type="containsText" dxfId="380" priority="703" operator="containsText" text="No">
      <formula>NOT(ISERROR(SEARCH("No",AJ52)))</formula>
    </cfRule>
    <cfRule type="containsText" dxfId="379" priority="704" operator="containsText" text="Yes">
      <formula>NOT(ISERROR(SEARCH("Yes",AJ52)))</formula>
    </cfRule>
  </conditionalFormatting>
  <conditionalFormatting sqref="AJ52">
    <cfRule type="cellIs" dxfId="378" priority="707" operator="equal">
      <formula>#REF!</formula>
    </cfRule>
  </conditionalFormatting>
  <conditionalFormatting sqref="AJ52">
    <cfRule type="cellIs" dxfId="377" priority="706" operator="equal">
      <formula>#REF!</formula>
    </cfRule>
  </conditionalFormatting>
  <conditionalFormatting sqref="AJ52">
    <cfRule type="cellIs" dxfId="376" priority="705" operator="equal">
      <formula>#REF!</formula>
    </cfRule>
  </conditionalFormatting>
  <conditionalFormatting sqref="AK52">
    <cfRule type="containsText" dxfId="375" priority="696" operator="containsText" text="N/A">
      <formula>NOT(ISERROR(SEARCH("N/A",AK52)))</formula>
    </cfRule>
    <cfRule type="containsText" dxfId="374" priority="697" operator="containsText" text="No">
      <formula>NOT(ISERROR(SEARCH("No",AK52)))</formula>
    </cfRule>
    <cfRule type="containsText" dxfId="373" priority="698" operator="containsText" text="Yes">
      <formula>NOT(ISERROR(SEARCH("Yes",AK52)))</formula>
    </cfRule>
  </conditionalFormatting>
  <conditionalFormatting sqref="AK52">
    <cfRule type="cellIs" dxfId="372" priority="701" operator="equal">
      <formula>#REF!</formula>
    </cfRule>
  </conditionalFormatting>
  <conditionalFormatting sqref="AK52">
    <cfRule type="cellIs" dxfId="371" priority="700" operator="equal">
      <formula>#REF!</formula>
    </cfRule>
  </conditionalFormatting>
  <conditionalFormatting sqref="AK52">
    <cfRule type="cellIs" dxfId="370" priority="699" operator="equal">
      <formula>#REF!</formula>
    </cfRule>
  </conditionalFormatting>
  <conditionalFormatting sqref="AJ53">
    <cfRule type="containsText" dxfId="369" priority="690" operator="containsText" text="N/A">
      <formula>NOT(ISERROR(SEARCH("N/A",AJ53)))</formula>
    </cfRule>
    <cfRule type="containsText" dxfId="368" priority="691" operator="containsText" text="No">
      <formula>NOT(ISERROR(SEARCH("No",AJ53)))</formula>
    </cfRule>
    <cfRule type="containsText" dxfId="367" priority="692" operator="containsText" text="Yes">
      <formula>NOT(ISERROR(SEARCH("Yes",AJ53)))</formula>
    </cfRule>
  </conditionalFormatting>
  <conditionalFormatting sqref="AJ53">
    <cfRule type="cellIs" dxfId="366" priority="695" operator="equal">
      <formula>#REF!</formula>
    </cfRule>
  </conditionalFormatting>
  <conditionalFormatting sqref="AJ53">
    <cfRule type="cellIs" dxfId="365" priority="694" operator="equal">
      <formula>#REF!</formula>
    </cfRule>
  </conditionalFormatting>
  <conditionalFormatting sqref="AJ53">
    <cfRule type="cellIs" dxfId="364" priority="693" operator="equal">
      <formula>#REF!</formula>
    </cfRule>
  </conditionalFormatting>
  <conditionalFormatting sqref="AK53">
    <cfRule type="containsText" dxfId="363" priority="684" operator="containsText" text="N/A">
      <formula>NOT(ISERROR(SEARCH("N/A",AK53)))</formula>
    </cfRule>
    <cfRule type="containsText" dxfId="362" priority="685" operator="containsText" text="No">
      <formula>NOT(ISERROR(SEARCH("No",AK53)))</formula>
    </cfRule>
    <cfRule type="containsText" dxfId="361" priority="686" operator="containsText" text="Yes">
      <formula>NOT(ISERROR(SEARCH("Yes",AK53)))</formula>
    </cfRule>
  </conditionalFormatting>
  <conditionalFormatting sqref="AK53">
    <cfRule type="cellIs" dxfId="360" priority="689" operator="equal">
      <formula>#REF!</formula>
    </cfRule>
  </conditionalFormatting>
  <conditionalFormatting sqref="AK53">
    <cfRule type="cellIs" dxfId="359" priority="688" operator="equal">
      <formula>#REF!</formula>
    </cfRule>
  </conditionalFormatting>
  <conditionalFormatting sqref="AK53">
    <cfRule type="cellIs" dxfId="358" priority="687" operator="equal">
      <formula>#REF!</formula>
    </cfRule>
  </conditionalFormatting>
  <conditionalFormatting sqref="AJ54">
    <cfRule type="containsText" dxfId="357" priority="678" operator="containsText" text="N/A">
      <formula>NOT(ISERROR(SEARCH("N/A",AJ54)))</formula>
    </cfRule>
    <cfRule type="containsText" dxfId="356" priority="679" operator="containsText" text="No">
      <formula>NOT(ISERROR(SEARCH("No",AJ54)))</formula>
    </cfRule>
    <cfRule type="containsText" dxfId="355" priority="680" operator="containsText" text="Yes">
      <formula>NOT(ISERROR(SEARCH("Yes",AJ54)))</formula>
    </cfRule>
  </conditionalFormatting>
  <conditionalFormatting sqref="AJ54">
    <cfRule type="cellIs" dxfId="354" priority="683" operator="equal">
      <formula>#REF!</formula>
    </cfRule>
  </conditionalFormatting>
  <conditionalFormatting sqref="AJ54">
    <cfRule type="cellIs" dxfId="353" priority="682" operator="equal">
      <formula>#REF!</formula>
    </cfRule>
  </conditionalFormatting>
  <conditionalFormatting sqref="AJ54">
    <cfRule type="cellIs" dxfId="352" priority="681" operator="equal">
      <formula>#REF!</formula>
    </cfRule>
  </conditionalFormatting>
  <conditionalFormatting sqref="AK54">
    <cfRule type="containsText" dxfId="351" priority="672" operator="containsText" text="N/A">
      <formula>NOT(ISERROR(SEARCH("N/A",AK54)))</formula>
    </cfRule>
    <cfRule type="containsText" dxfId="350" priority="673" operator="containsText" text="No">
      <formula>NOT(ISERROR(SEARCH("No",AK54)))</formula>
    </cfRule>
    <cfRule type="containsText" dxfId="349" priority="674" operator="containsText" text="Yes">
      <formula>NOT(ISERROR(SEARCH("Yes",AK54)))</formula>
    </cfRule>
  </conditionalFormatting>
  <conditionalFormatting sqref="AK54">
    <cfRule type="cellIs" dxfId="348" priority="677" operator="equal">
      <formula>#REF!</formula>
    </cfRule>
  </conditionalFormatting>
  <conditionalFormatting sqref="AK54">
    <cfRule type="cellIs" dxfId="347" priority="676" operator="equal">
      <formula>#REF!</formula>
    </cfRule>
  </conditionalFormatting>
  <conditionalFormatting sqref="AK54">
    <cfRule type="cellIs" dxfId="346" priority="675" operator="equal">
      <formula>#REF!</formula>
    </cfRule>
  </conditionalFormatting>
  <conditionalFormatting sqref="AJ56">
    <cfRule type="containsText" dxfId="345" priority="666" operator="containsText" text="N/A">
      <formula>NOT(ISERROR(SEARCH("N/A",AJ56)))</formula>
    </cfRule>
    <cfRule type="containsText" dxfId="344" priority="667" operator="containsText" text="No">
      <formula>NOT(ISERROR(SEARCH("No",AJ56)))</formula>
    </cfRule>
    <cfRule type="containsText" dxfId="343" priority="668" operator="containsText" text="Yes">
      <formula>NOT(ISERROR(SEARCH("Yes",AJ56)))</formula>
    </cfRule>
  </conditionalFormatting>
  <conditionalFormatting sqref="AJ56">
    <cfRule type="cellIs" dxfId="342" priority="671" operator="equal">
      <formula>#REF!</formula>
    </cfRule>
  </conditionalFormatting>
  <conditionalFormatting sqref="AJ56">
    <cfRule type="cellIs" dxfId="341" priority="670" operator="equal">
      <formula>#REF!</formula>
    </cfRule>
  </conditionalFormatting>
  <conditionalFormatting sqref="AJ56">
    <cfRule type="cellIs" dxfId="340" priority="669" operator="equal">
      <formula>#REF!</formula>
    </cfRule>
  </conditionalFormatting>
  <conditionalFormatting sqref="AK56">
    <cfRule type="containsText" dxfId="339" priority="660" operator="containsText" text="N/A">
      <formula>NOT(ISERROR(SEARCH("N/A",AK56)))</formula>
    </cfRule>
    <cfRule type="containsText" dxfId="338" priority="661" operator="containsText" text="No">
      <formula>NOT(ISERROR(SEARCH("No",AK56)))</formula>
    </cfRule>
    <cfRule type="containsText" dxfId="337" priority="662" operator="containsText" text="Yes">
      <formula>NOT(ISERROR(SEARCH("Yes",AK56)))</formula>
    </cfRule>
  </conditionalFormatting>
  <conditionalFormatting sqref="AK56">
    <cfRule type="cellIs" dxfId="336" priority="665" operator="equal">
      <formula>#REF!</formula>
    </cfRule>
  </conditionalFormatting>
  <conditionalFormatting sqref="AK56">
    <cfRule type="cellIs" dxfId="335" priority="664" operator="equal">
      <formula>#REF!</formula>
    </cfRule>
  </conditionalFormatting>
  <conditionalFormatting sqref="AK56">
    <cfRule type="cellIs" dxfId="334" priority="663" operator="equal">
      <formula>#REF!</formula>
    </cfRule>
  </conditionalFormatting>
  <conditionalFormatting sqref="AJ57">
    <cfRule type="containsText" dxfId="333" priority="654" operator="containsText" text="N/A">
      <formula>NOT(ISERROR(SEARCH("N/A",AJ57)))</formula>
    </cfRule>
    <cfRule type="containsText" dxfId="332" priority="655" operator="containsText" text="No">
      <formula>NOT(ISERROR(SEARCH("No",AJ57)))</formula>
    </cfRule>
    <cfRule type="containsText" dxfId="331" priority="656" operator="containsText" text="Yes">
      <formula>NOT(ISERROR(SEARCH("Yes",AJ57)))</formula>
    </cfRule>
  </conditionalFormatting>
  <conditionalFormatting sqref="AJ57">
    <cfRule type="cellIs" dxfId="330" priority="659" operator="equal">
      <formula>#REF!</formula>
    </cfRule>
  </conditionalFormatting>
  <conditionalFormatting sqref="AJ57">
    <cfRule type="cellIs" dxfId="329" priority="658" operator="equal">
      <formula>#REF!</formula>
    </cfRule>
  </conditionalFormatting>
  <conditionalFormatting sqref="AJ57">
    <cfRule type="cellIs" dxfId="328" priority="657" operator="equal">
      <formula>#REF!</formula>
    </cfRule>
  </conditionalFormatting>
  <conditionalFormatting sqref="AK57">
    <cfRule type="containsText" dxfId="327" priority="648" operator="containsText" text="N/A">
      <formula>NOT(ISERROR(SEARCH("N/A",AK57)))</formula>
    </cfRule>
    <cfRule type="containsText" dxfId="326" priority="649" operator="containsText" text="No">
      <formula>NOT(ISERROR(SEARCH("No",AK57)))</formula>
    </cfRule>
    <cfRule type="containsText" dxfId="325" priority="650" operator="containsText" text="Yes">
      <formula>NOT(ISERROR(SEARCH("Yes",AK57)))</formula>
    </cfRule>
  </conditionalFormatting>
  <conditionalFormatting sqref="AK57">
    <cfRule type="cellIs" dxfId="324" priority="653" operator="equal">
      <formula>#REF!</formula>
    </cfRule>
  </conditionalFormatting>
  <conditionalFormatting sqref="AK57">
    <cfRule type="cellIs" dxfId="323" priority="652" operator="equal">
      <formula>#REF!</formula>
    </cfRule>
  </conditionalFormatting>
  <conditionalFormatting sqref="AK57">
    <cfRule type="cellIs" dxfId="322" priority="651" operator="equal">
      <formula>#REF!</formula>
    </cfRule>
  </conditionalFormatting>
  <conditionalFormatting sqref="AJ58">
    <cfRule type="containsText" dxfId="321" priority="642" operator="containsText" text="N/A">
      <formula>NOT(ISERROR(SEARCH("N/A",AJ58)))</formula>
    </cfRule>
    <cfRule type="containsText" dxfId="320" priority="643" operator="containsText" text="No">
      <formula>NOT(ISERROR(SEARCH("No",AJ58)))</formula>
    </cfRule>
    <cfRule type="containsText" dxfId="319" priority="644" operator="containsText" text="Yes">
      <formula>NOT(ISERROR(SEARCH("Yes",AJ58)))</formula>
    </cfRule>
  </conditionalFormatting>
  <conditionalFormatting sqref="AJ58">
    <cfRule type="cellIs" dxfId="318" priority="647" operator="equal">
      <formula>#REF!</formula>
    </cfRule>
  </conditionalFormatting>
  <conditionalFormatting sqref="AJ58">
    <cfRule type="cellIs" dxfId="317" priority="646" operator="equal">
      <formula>#REF!</formula>
    </cfRule>
  </conditionalFormatting>
  <conditionalFormatting sqref="AJ58">
    <cfRule type="cellIs" dxfId="316" priority="645" operator="equal">
      <formula>#REF!</formula>
    </cfRule>
  </conditionalFormatting>
  <conditionalFormatting sqref="AK58">
    <cfRule type="containsText" dxfId="315" priority="636" operator="containsText" text="N/A">
      <formula>NOT(ISERROR(SEARCH("N/A",AK58)))</formula>
    </cfRule>
    <cfRule type="containsText" dxfId="314" priority="637" operator="containsText" text="No">
      <formula>NOT(ISERROR(SEARCH("No",AK58)))</formula>
    </cfRule>
    <cfRule type="containsText" dxfId="313" priority="638" operator="containsText" text="Yes">
      <formula>NOT(ISERROR(SEARCH("Yes",AK58)))</formula>
    </cfRule>
  </conditionalFormatting>
  <conditionalFormatting sqref="AK58">
    <cfRule type="cellIs" dxfId="312" priority="641" operator="equal">
      <formula>#REF!</formula>
    </cfRule>
  </conditionalFormatting>
  <conditionalFormatting sqref="AK58">
    <cfRule type="cellIs" dxfId="311" priority="640" operator="equal">
      <formula>#REF!</formula>
    </cfRule>
  </conditionalFormatting>
  <conditionalFormatting sqref="AK58">
    <cfRule type="cellIs" dxfId="310" priority="639" operator="equal">
      <formula>#REF!</formula>
    </cfRule>
  </conditionalFormatting>
  <conditionalFormatting sqref="AJ60">
    <cfRule type="containsText" dxfId="309" priority="630" operator="containsText" text="N/A">
      <formula>NOT(ISERROR(SEARCH("N/A",AJ60)))</formula>
    </cfRule>
    <cfRule type="containsText" dxfId="308" priority="631" operator="containsText" text="No">
      <formula>NOT(ISERROR(SEARCH("No",AJ60)))</formula>
    </cfRule>
    <cfRule type="containsText" dxfId="307" priority="632" operator="containsText" text="Yes">
      <formula>NOT(ISERROR(SEARCH("Yes",AJ60)))</formula>
    </cfRule>
  </conditionalFormatting>
  <conditionalFormatting sqref="AJ60">
    <cfRule type="cellIs" dxfId="306" priority="635" operator="equal">
      <formula>#REF!</formula>
    </cfRule>
  </conditionalFormatting>
  <conditionalFormatting sqref="AJ60">
    <cfRule type="cellIs" dxfId="305" priority="634" operator="equal">
      <formula>#REF!</formula>
    </cfRule>
  </conditionalFormatting>
  <conditionalFormatting sqref="AJ60">
    <cfRule type="cellIs" dxfId="304" priority="633" operator="equal">
      <formula>#REF!</formula>
    </cfRule>
  </conditionalFormatting>
  <conditionalFormatting sqref="AK60">
    <cfRule type="containsText" dxfId="303" priority="624" operator="containsText" text="N/A">
      <formula>NOT(ISERROR(SEARCH("N/A",AK60)))</formula>
    </cfRule>
    <cfRule type="containsText" dxfId="302" priority="625" operator="containsText" text="No">
      <formula>NOT(ISERROR(SEARCH("No",AK60)))</formula>
    </cfRule>
    <cfRule type="containsText" dxfId="301" priority="626" operator="containsText" text="Yes">
      <formula>NOT(ISERROR(SEARCH("Yes",AK60)))</formula>
    </cfRule>
  </conditionalFormatting>
  <conditionalFormatting sqref="AK60">
    <cfRule type="cellIs" dxfId="300" priority="629" operator="equal">
      <formula>#REF!</formula>
    </cfRule>
  </conditionalFormatting>
  <conditionalFormatting sqref="AK60">
    <cfRule type="cellIs" dxfId="299" priority="628" operator="equal">
      <formula>#REF!</formula>
    </cfRule>
  </conditionalFormatting>
  <conditionalFormatting sqref="AK60">
    <cfRule type="cellIs" dxfId="298" priority="627" operator="equal">
      <formula>#REF!</formula>
    </cfRule>
  </conditionalFormatting>
  <conditionalFormatting sqref="AJ61">
    <cfRule type="containsText" dxfId="297" priority="618" operator="containsText" text="N/A">
      <formula>NOT(ISERROR(SEARCH("N/A",AJ61)))</formula>
    </cfRule>
    <cfRule type="containsText" dxfId="296" priority="619" operator="containsText" text="No">
      <formula>NOT(ISERROR(SEARCH("No",AJ61)))</formula>
    </cfRule>
    <cfRule type="containsText" dxfId="295" priority="620" operator="containsText" text="Yes">
      <formula>NOT(ISERROR(SEARCH("Yes",AJ61)))</formula>
    </cfRule>
  </conditionalFormatting>
  <conditionalFormatting sqref="AJ61">
    <cfRule type="cellIs" dxfId="294" priority="623" operator="equal">
      <formula>#REF!</formula>
    </cfRule>
  </conditionalFormatting>
  <conditionalFormatting sqref="AJ61">
    <cfRule type="cellIs" dxfId="293" priority="622" operator="equal">
      <formula>#REF!</formula>
    </cfRule>
  </conditionalFormatting>
  <conditionalFormatting sqref="AJ61">
    <cfRule type="cellIs" dxfId="292" priority="621" operator="equal">
      <formula>#REF!</formula>
    </cfRule>
  </conditionalFormatting>
  <conditionalFormatting sqref="AK61">
    <cfRule type="containsText" dxfId="291" priority="612" operator="containsText" text="N/A">
      <formula>NOT(ISERROR(SEARCH("N/A",AK61)))</formula>
    </cfRule>
    <cfRule type="containsText" dxfId="290" priority="613" operator="containsText" text="No">
      <formula>NOT(ISERROR(SEARCH("No",AK61)))</formula>
    </cfRule>
    <cfRule type="containsText" dxfId="289" priority="614" operator="containsText" text="Yes">
      <formula>NOT(ISERROR(SEARCH("Yes",AK61)))</formula>
    </cfRule>
  </conditionalFormatting>
  <conditionalFormatting sqref="AK61">
    <cfRule type="cellIs" dxfId="288" priority="617" operator="equal">
      <formula>#REF!</formula>
    </cfRule>
  </conditionalFormatting>
  <conditionalFormatting sqref="AK61">
    <cfRule type="cellIs" dxfId="287" priority="616" operator="equal">
      <formula>#REF!</formula>
    </cfRule>
  </conditionalFormatting>
  <conditionalFormatting sqref="AK61">
    <cfRule type="cellIs" dxfId="286" priority="615" operator="equal">
      <formula>#REF!</formula>
    </cfRule>
  </conditionalFormatting>
  <conditionalFormatting sqref="AJ62">
    <cfRule type="containsText" dxfId="285" priority="606" operator="containsText" text="N/A">
      <formula>NOT(ISERROR(SEARCH("N/A",AJ62)))</formula>
    </cfRule>
    <cfRule type="containsText" dxfId="284" priority="607" operator="containsText" text="No">
      <formula>NOT(ISERROR(SEARCH("No",AJ62)))</formula>
    </cfRule>
    <cfRule type="containsText" dxfId="283" priority="608" operator="containsText" text="Yes">
      <formula>NOT(ISERROR(SEARCH("Yes",AJ62)))</formula>
    </cfRule>
  </conditionalFormatting>
  <conditionalFormatting sqref="AJ62">
    <cfRule type="cellIs" dxfId="282" priority="611" operator="equal">
      <formula>#REF!</formula>
    </cfRule>
  </conditionalFormatting>
  <conditionalFormatting sqref="AJ62">
    <cfRule type="cellIs" dxfId="281" priority="610" operator="equal">
      <formula>#REF!</formula>
    </cfRule>
  </conditionalFormatting>
  <conditionalFormatting sqref="AJ62">
    <cfRule type="cellIs" dxfId="280" priority="609" operator="equal">
      <formula>#REF!</formula>
    </cfRule>
  </conditionalFormatting>
  <conditionalFormatting sqref="AK62">
    <cfRule type="containsText" dxfId="279" priority="600" operator="containsText" text="N/A">
      <formula>NOT(ISERROR(SEARCH("N/A",AK62)))</formula>
    </cfRule>
    <cfRule type="containsText" dxfId="278" priority="601" operator="containsText" text="No">
      <formula>NOT(ISERROR(SEARCH("No",AK62)))</formula>
    </cfRule>
    <cfRule type="containsText" dxfId="277" priority="602" operator="containsText" text="Yes">
      <formula>NOT(ISERROR(SEARCH("Yes",AK62)))</formula>
    </cfRule>
  </conditionalFormatting>
  <conditionalFormatting sqref="AK62">
    <cfRule type="cellIs" dxfId="276" priority="605" operator="equal">
      <formula>#REF!</formula>
    </cfRule>
  </conditionalFormatting>
  <conditionalFormatting sqref="AK62">
    <cfRule type="cellIs" dxfId="275" priority="604" operator="equal">
      <formula>#REF!</formula>
    </cfRule>
  </conditionalFormatting>
  <conditionalFormatting sqref="AK62">
    <cfRule type="cellIs" dxfId="274" priority="603" operator="equal">
      <formula>#REF!</formula>
    </cfRule>
  </conditionalFormatting>
  <conditionalFormatting sqref="AJ63">
    <cfRule type="containsText" dxfId="273" priority="594" operator="containsText" text="N/A">
      <formula>NOT(ISERROR(SEARCH("N/A",AJ63)))</formula>
    </cfRule>
    <cfRule type="containsText" dxfId="272" priority="595" operator="containsText" text="No">
      <formula>NOT(ISERROR(SEARCH("No",AJ63)))</formula>
    </cfRule>
    <cfRule type="containsText" dxfId="271" priority="596" operator="containsText" text="Yes">
      <formula>NOT(ISERROR(SEARCH("Yes",AJ63)))</formula>
    </cfRule>
  </conditionalFormatting>
  <conditionalFormatting sqref="AJ63">
    <cfRule type="cellIs" dxfId="270" priority="599" operator="equal">
      <formula>#REF!</formula>
    </cfRule>
  </conditionalFormatting>
  <conditionalFormatting sqref="AJ63">
    <cfRule type="cellIs" dxfId="269" priority="598" operator="equal">
      <formula>#REF!</formula>
    </cfRule>
  </conditionalFormatting>
  <conditionalFormatting sqref="AJ63">
    <cfRule type="cellIs" dxfId="268" priority="597" operator="equal">
      <formula>#REF!</formula>
    </cfRule>
  </conditionalFormatting>
  <conditionalFormatting sqref="AK63">
    <cfRule type="containsText" dxfId="267" priority="588" operator="containsText" text="N/A">
      <formula>NOT(ISERROR(SEARCH("N/A",AK63)))</formula>
    </cfRule>
    <cfRule type="containsText" dxfId="266" priority="589" operator="containsText" text="No">
      <formula>NOT(ISERROR(SEARCH("No",AK63)))</formula>
    </cfRule>
    <cfRule type="containsText" dxfId="265" priority="590" operator="containsText" text="Yes">
      <formula>NOT(ISERROR(SEARCH("Yes",AK63)))</formula>
    </cfRule>
  </conditionalFormatting>
  <conditionalFormatting sqref="AK63">
    <cfRule type="cellIs" dxfId="264" priority="593" operator="equal">
      <formula>#REF!</formula>
    </cfRule>
  </conditionalFormatting>
  <conditionalFormatting sqref="AK63">
    <cfRule type="cellIs" dxfId="263" priority="592" operator="equal">
      <formula>#REF!</formula>
    </cfRule>
  </conditionalFormatting>
  <conditionalFormatting sqref="AK63">
    <cfRule type="cellIs" dxfId="262" priority="591" operator="equal">
      <formula>#REF!</formula>
    </cfRule>
  </conditionalFormatting>
  <conditionalFormatting sqref="AJ64">
    <cfRule type="containsText" dxfId="261" priority="582" operator="containsText" text="N/A">
      <formula>NOT(ISERROR(SEARCH("N/A",AJ64)))</formula>
    </cfRule>
    <cfRule type="containsText" dxfId="260" priority="583" operator="containsText" text="No">
      <formula>NOT(ISERROR(SEARCH("No",AJ64)))</formula>
    </cfRule>
    <cfRule type="containsText" dxfId="259" priority="584" operator="containsText" text="Yes">
      <formula>NOT(ISERROR(SEARCH("Yes",AJ64)))</formula>
    </cfRule>
  </conditionalFormatting>
  <conditionalFormatting sqref="AJ64">
    <cfRule type="cellIs" dxfId="258" priority="587" operator="equal">
      <formula>#REF!</formula>
    </cfRule>
  </conditionalFormatting>
  <conditionalFormatting sqref="AJ64">
    <cfRule type="cellIs" dxfId="257" priority="586" operator="equal">
      <formula>#REF!</formula>
    </cfRule>
  </conditionalFormatting>
  <conditionalFormatting sqref="AJ64">
    <cfRule type="cellIs" dxfId="256" priority="585" operator="equal">
      <formula>#REF!</formula>
    </cfRule>
  </conditionalFormatting>
  <conditionalFormatting sqref="AK64">
    <cfRule type="containsText" dxfId="255" priority="576" operator="containsText" text="N/A">
      <formula>NOT(ISERROR(SEARCH("N/A",AK64)))</formula>
    </cfRule>
    <cfRule type="containsText" dxfId="254" priority="577" operator="containsText" text="No">
      <formula>NOT(ISERROR(SEARCH("No",AK64)))</formula>
    </cfRule>
    <cfRule type="containsText" dxfId="253" priority="578" operator="containsText" text="Yes">
      <formula>NOT(ISERROR(SEARCH("Yes",AK64)))</formula>
    </cfRule>
  </conditionalFormatting>
  <conditionalFormatting sqref="AK64">
    <cfRule type="cellIs" dxfId="252" priority="581" operator="equal">
      <formula>#REF!</formula>
    </cfRule>
  </conditionalFormatting>
  <conditionalFormatting sqref="AK64">
    <cfRule type="cellIs" dxfId="251" priority="580" operator="equal">
      <formula>#REF!</formula>
    </cfRule>
  </conditionalFormatting>
  <conditionalFormatting sqref="AK64">
    <cfRule type="cellIs" dxfId="250" priority="579" operator="equal">
      <formula>#REF!</formula>
    </cfRule>
  </conditionalFormatting>
  <conditionalFormatting sqref="AJ65">
    <cfRule type="containsText" dxfId="249" priority="570" operator="containsText" text="N/A">
      <formula>NOT(ISERROR(SEARCH("N/A",AJ65)))</formula>
    </cfRule>
    <cfRule type="containsText" dxfId="248" priority="571" operator="containsText" text="No">
      <formula>NOT(ISERROR(SEARCH("No",AJ65)))</formula>
    </cfRule>
    <cfRule type="containsText" dxfId="247" priority="572" operator="containsText" text="Yes">
      <formula>NOT(ISERROR(SEARCH("Yes",AJ65)))</formula>
    </cfRule>
  </conditionalFormatting>
  <conditionalFormatting sqref="AJ65">
    <cfRule type="cellIs" dxfId="246" priority="575" operator="equal">
      <formula>#REF!</formula>
    </cfRule>
  </conditionalFormatting>
  <conditionalFormatting sqref="AJ65">
    <cfRule type="cellIs" dxfId="245" priority="574" operator="equal">
      <formula>#REF!</formula>
    </cfRule>
  </conditionalFormatting>
  <conditionalFormatting sqref="AJ65">
    <cfRule type="cellIs" dxfId="244" priority="573" operator="equal">
      <formula>#REF!</formula>
    </cfRule>
  </conditionalFormatting>
  <conditionalFormatting sqref="AK65">
    <cfRule type="containsText" dxfId="243" priority="564" operator="containsText" text="N/A">
      <formula>NOT(ISERROR(SEARCH("N/A",AK65)))</formula>
    </cfRule>
    <cfRule type="containsText" dxfId="242" priority="565" operator="containsText" text="No">
      <formula>NOT(ISERROR(SEARCH("No",AK65)))</formula>
    </cfRule>
    <cfRule type="containsText" dxfId="241" priority="566" operator="containsText" text="Yes">
      <formula>NOT(ISERROR(SEARCH("Yes",AK65)))</formula>
    </cfRule>
  </conditionalFormatting>
  <conditionalFormatting sqref="AK65">
    <cfRule type="cellIs" dxfId="240" priority="569" operator="equal">
      <formula>#REF!</formula>
    </cfRule>
  </conditionalFormatting>
  <conditionalFormatting sqref="AK65">
    <cfRule type="cellIs" dxfId="239" priority="568" operator="equal">
      <formula>#REF!</formula>
    </cfRule>
  </conditionalFormatting>
  <conditionalFormatting sqref="AK65">
    <cfRule type="cellIs" dxfId="238" priority="567" operator="equal">
      <formula>#REF!</formula>
    </cfRule>
  </conditionalFormatting>
  <conditionalFormatting sqref="AJ66">
    <cfRule type="containsText" dxfId="237" priority="558" operator="containsText" text="N/A">
      <formula>NOT(ISERROR(SEARCH("N/A",AJ66)))</formula>
    </cfRule>
    <cfRule type="containsText" dxfId="236" priority="559" operator="containsText" text="No">
      <formula>NOT(ISERROR(SEARCH("No",AJ66)))</formula>
    </cfRule>
    <cfRule type="containsText" dxfId="235" priority="560" operator="containsText" text="Yes">
      <formula>NOT(ISERROR(SEARCH("Yes",AJ66)))</formula>
    </cfRule>
  </conditionalFormatting>
  <conditionalFormatting sqref="AJ66">
    <cfRule type="cellIs" dxfId="234" priority="563" operator="equal">
      <formula>#REF!</formula>
    </cfRule>
  </conditionalFormatting>
  <conditionalFormatting sqref="AJ66">
    <cfRule type="cellIs" dxfId="233" priority="562" operator="equal">
      <formula>#REF!</formula>
    </cfRule>
  </conditionalFormatting>
  <conditionalFormatting sqref="AJ66">
    <cfRule type="cellIs" dxfId="232" priority="561" operator="equal">
      <formula>#REF!</formula>
    </cfRule>
  </conditionalFormatting>
  <conditionalFormatting sqref="AK66">
    <cfRule type="containsText" dxfId="231" priority="552" operator="containsText" text="N/A">
      <formula>NOT(ISERROR(SEARCH("N/A",AK66)))</formula>
    </cfRule>
    <cfRule type="containsText" dxfId="230" priority="553" operator="containsText" text="No">
      <formula>NOT(ISERROR(SEARCH("No",AK66)))</formula>
    </cfRule>
    <cfRule type="containsText" dxfId="229" priority="554" operator="containsText" text="Yes">
      <formula>NOT(ISERROR(SEARCH("Yes",AK66)))</formula>
    </cfRule>
  </conditionalFormatting>
  <conditionalFormatting sqref="AK66">
    <cfRule type="cellIs" dxfId="228" priority="557" operator="equal">
      <formula>#REF!</formula>
    </cfRule>
  </conditionalFormatting>
  <conditionalFormatting sqref="AK66">
    <cfRule type="cellIs" dxfId="227" priority="556" operator="equal">
      <formula>#REF!</formula>
    </cfRule>
  </conditionalFormatting>
  <conditionalFormatting sqref="AK66">
    <cfRule type="cellIs" dxfId="226" priority="555" operator="equal">
      <formula>#REF!</formula>
    </cfRule>
  </conditionalFormatting>
  <conditionalFormatting sqref="AJ68">
    <cfRule type="containsText" dxfId="225" priority="546" operator="containsText" text="N/A">
      <formula>NOT(ISERROR(SEARCH("N/A",AJ68)))</formula>
    </cfRule>
    <cfRule type="containsText" dxfId="224" priority="547" operator="containsText" text="No">
      <formula>NOT(ISERROR(SEARCH("No",AJ68)))</formula>
    </cfRule>
    <cfRule type="containsText" dxfId="223" priority="548" operator="containsText" text="Yes">
      <formula>NOT(ISERROR(SEARCH("Yes",AJ68)))</formula>
    </cfRule>
  </conditionalFormatting>
  <conditionalFormatting sqref="AJ68">
    <cfRule type="cellIs" dxfId="222" priority="551" operator="equal">
      <formula>#REF!</formula>
    </cfRule>
  </conditionalFormatting>
  <conditionalFormatting sqref="AJ68">
    <cfRule type="cellIs" dxfId="221" priority="550" operator="equal">
      <formula>#REF!</formula>
    </cfRule>
  </conditionalFormatting>
  <conditionalFormatting sqref="AJ68">
    <cfRule type="cellIs" dxfId="220" priority="549" operator="equal">
      <formula>#REF!</formula>
    </cfRule>
  </conditionalFormatting>
  <conditionalFormatting sqref="AK68">
    <cfRule type="containsText" dxfId="219" priority="540" operator="containsText" text="N/A">
      <formula>NOT(ISERROR(SEARCH("N/A",AK68)))</formula>
    </cfRule>
    <cfRule type="containsText" dxfId="218" priority="541" operator="containsText" text="No">
      <formula>NOT(ISERROR(SEARCH("No",AK68)))</formula>
    </cfRule>
    <cfRule type="containsText" dxfId="217" priority="542" operator="containsText" text="Yes">
      <formula>NOT(ISERROR(SEARCH("Yes",AK68)))</formula>
    </cfRule>
  </conditionalFormatting>
  <conditionalFormatting sqref="AK68">
    <cfRule type="cellIs" dxfId="216" priority="545" operator="equal">
      <formula>#REF!</formula>
    </cfRule>
  </conditionalFormatting>
  <conditionalFormatting sqref="AK68">
    <cfRule type="cellIs" dxfId="215" priority="544" operator="equal">
      <formula>#REF!</formula>
    </cfRule>
  </conditionalFormatting>
  <conditionalFormatting sqref="AK68">
    <cfRule type="cellIs" dxfId="214" priority="543" operator="equal">
      <formula>#REF!</formula>
    </cfRule>
  </conditionalFormatting>
  <conditionalFormatting sqref="AJ70">
    <cfRule type="containsText" dxfId="213" priority="534" operator="containsText" text="N/A">
      <formula>NOT(ISERROR(SEARCH("N/A",AJ70)))</formula>
    </cfRule>
    <cfRule type="containsText" dxfId="212" priority="535" operator="containsText" text="No">
      <formula>NOT(ISERROR(SEARCH("No",AJ70)))</formula>
    </cfRule>
    <cfRule type="containsText" dxfId="211" priority="536" operator="containsText" text="Yes">
      <formula>NOT(ISERROR(SEARCH("Yes",AJ70)))</formula>
    </cfRule>
  </conditionalFormatting>
  <conditionalFormatting sqref="AJ70">
    <cfRule type="cellIs" dxfId="210" priority="539" operator="equal">
      <formula>#REF!</formula>
    </cfRule>
  </conditionalFormatting>
  <conditionalFormatting sqref="AJ70">
    <cfRule type="cellIs" dxfId="209" priority="538" operator="equal">
      <formula>#REF!</formula>
    </cfRule>
  </conditionalFormatting>
  <conditionalFormatting sqref="AJ70">
    <cfRule type="cellIs" dxfId="208" priority="537" operator="equal">
      <formula>#REF!</formula>
    </cfRule>
  </conditionalFormatting>
  <conditionalFormatting sqref="AK70">
    <cfRule type="containsText" dxfId="207" priority="528" operator="containsText" text="N/A">
      <formula>NOT(ISERROR(SEARCH("N/A",AK70)))</formula>
    </cfRule>
    <cfRule type="containsText" dxfId="206" priority="529" operator="containsText" text="No">
      <formula>NOT(ISERROR(SEARCH("No",AK70)))</formula>
    </cfRule>
    <cfRule type="containsText" dxfId="205" priority="530" operator="containsText" text="Yes">
      <formula>NOT(ISERROR(SEARCH("Yes",AK70)))</formula>
    </cfRule>
  </conditionalFormatting>
  <conditionalFormatting sqref="AK70">
    <cfRule type="cellIs" dxfId="204" priority="533" operator="equal">
      <formula>#REF!</formula>
    </cfRule>
  </conditionalFormatting>
  <conditionalFormatting sqref="AK70">
    <cfRule type="cellIs" dxfId="203" priority="532" operator="equal">
      <formula>#REF!</formula>
    </cfRule>
  </conditionalFormatting>
  <conditionalFormatting sqref="AK70">
    <cfRule type="cellIs" dxfId="202" priority="531" operator="equal">
      <formula>#REF!</formula>
    </cfRule>
  </conditionalFormatting>
  <conditionalFormatting sqref="AJ72">
    <cfRule type="containsText" dxfId="201" priority="522" operator="containsText" text="N/A">
      <formula>NOT(ISERROR(SEARCH("N/A",AJ72)))</formula>
    </cfRule>
    <cfRule type="containsText" dxfId="200" priority="523" operator="containsText" text="No">
      <formula>NOT(ISERROR(SEARCH("No",AJ72)))</formula>
    </cfRule>
    <cfRule type="containsText" dxfId="199" priority="524" operator="containsText" text="Yes">
      <formula>NOT(ISERROR(SEARCH("Yes",AJ72)))</formula>
    </cfRule>
  </conditionalFormatting>
  <conditionalFormatting sqref="AJ72">
    <cfRule type="cellIs" dxfId="198" priority="527" operator="equal">
      <formula>#REF!</formula>
    </cfRule>
  </conditionalFormatting>
  <conditionalFormatting sqref="AJ72">
    <cfRule type="cellIs" dxfId="197" priority="526" operator="equal">
      <formula>#REF!</formula>
    </cfRule>
  </conditionalFormatting>
  <conditionalFormatting sqref="AJ72">
    <cfRule type="cellIs" dxfId="196" priority="525" operator="equal">
      <formula>#REF!</formula>
    </cfRule>
  </conditionalFormatting>
  <conditionalFormatting sqref="AK72">
    <cfRule type="containsText" dxfId="195" priority="516" operator="containsText" text="N/A">
      <formula>NOT(ISERROR(SEARCH("N/A",AK72)))</formula>
    </cfRule>
    <cfRule type="containsText" dxfId="194" priority="517" operator="containsText" text="No">
      <formula>NOT(ISERROR(SEARCH("No",AK72)))</formula>
    </cfRule>
    <cfRule type="containsText" dxfId="193" priority="518" operator="containsText" text="Yes">
      <formula>NOT(ISERROR(SEARCH("Yes",AK72)))</formula>
    </cfRule>
  </conditionalFormatting>
  <conditionalFormatting sqref="AK72">
    <cfRule type="cellIs" dxfId="192" priority="521" operator="equal">
      <formula>#REF!</formula>
    </cfRule>
  </conditionalFormatting>
  <conditionalFormatting sqref="AK72">
    <cfRule type="cellIs" dxfId="191" priority="520" operator="equal">
      <formula>#REF!</formula>
    </cfRule>
  </conditionalFormatting>
  <conditionalFormatting sqref="AK72">
    <cfRule type="cellIs" dxfId="190" priority="519" operator="equal">
      <formula>#REF!</formula>
    </cfRule>
  </conditionalFormatting>
  <conditionalFormatting sqref="AL4">
    <cfRule type="containsText" dxfId="189" priority="510" operator="containsText" text="N/A">
      <formula>NOT(ISERROR(SEARCH("N/A",AL4)))</formula>
    </cfRule>
    <cfRule type="containsText" dxfId="188" priority="511" operator="containsText" text="Yes">
      <formula>NOT(ISERROR(SEARCH("Yes",AL4)))</formula>
    </cfRule>
    <cfRule type="containsText" dxfId="187" priority="512" operator="containsText" text="No">
      <formula>NOT(ISERROR(SEARCH("No",AL4)))</formula>
    </cfRule>
  </conditionalFormatting>
  <conditionalFormatting sqref="AL4">
    <cfRule type="cellIs" dxfId="186" priority="515" operator="equal">
      <formula>#REF!</formula>
    </cfRule>
  </conditionalFormatting>
  <conditionalFormatting sqref="AL4">
    <cfRule type="cellIs" dxfId="185" priority="514" operator="equal">
      <formula>#REF!</formula>
    </cfRule>
  </conditionalFormatting>
  <conditionalFormatting sqref="AL4">
    <cfRule type="cellIs" dxfId="184" priority="513" operator="equal">
      <formula>#REF!</formula>
    </cfRule>
  </conditionalFormatting>
  <conditionalFormatting sqref="AL6">
    <cfRule type="containsText" dxfId="183" priority="504" operator="containsText" text="N/A">
      <formula>NOT(ISERROR(SEARCH("N/A",AL6)))</formula>
    </cfRule>
    <cfRule type="containsText" dxfId="182" priority="505" operator="containsText" text="Yes">
      <formula>NOT(ISERROR(SEARCH("Yes",AL6)))</formula>
    </cfRule>
    <cfRule type="containsText" dxfId="181" priority="506" operator="containsText" text="No">
      <formula>NOT(ISERROR(SEARCH("No",AL6)))</formula>
    </cfRule>
  </conditionalFormatting>
  <conditionalFormatting sqref="AL6">
    <cfRule type="cellIs" dxfId="180" priority="509" operator="equal">
      <formula>#REF!</formula>
    </cfRule>
  </conditionalFormatting>
  <conditionalFormatting sqref="AL6">
    <cfRule type="cellIs" dxfId="179" priority="508" operator="equal">
      <formula>#REF!</formula>
    </cfRule>
  </conditionalFormatting>
  <conditionalFormatting sqref="AL6">
    <cfRule type="cellIs" dxfId="178" priority="507" operator="equal">
      <formula>#REF!</formula>
    </cfRule>
  </conditionalFormatting>
  <conditionalFormatting sqref="Z2">
    <cfRule type="containsText" dxfId="177" priority="229" operator="containsText" text="Unassessed">
      <formula>NOT(ISERROR(SEARCH("Unassessed",Z2)))</formula>
    </cfRule>
    <cfRule type="containsText" dxfId="176" priority="230" operator="containsText" text="Not Applicable">
      <formula>NOT(ISERROR(SEARCH("Not Applicable",Z2)))</formula>
    </cfRule>
    <cfRule type="containsText" dxfId="175" priority="231" operator="containsText" text="Non-Comply">
      <formula>NOT(ISERROR(SEARCH("Non-Comply",Z2)))</formula>
    </cfRule>
    <cfRule type="containsText" dxfId="174" priority="232" operator="containsText" text="Comply">
      <formula>NOT(ISERROR(SEARCH("Comply",Z2)))</formula>
    </cfRule>
    <cfRule type="containsText" dxfId="173" priority="233" operator="containsText" text="Partial">
      <formula>NOT(ISERROR(SEARCH("Partial",Z2)))</formula>
    </cfRule>
  </conditionalFormatting>
  <conditionalFormatting sqref="X49:AI49">
    <cfRule type="containsText" dxfId="172" priority="224" operator="containsText" text="Unassessed">
      <formula>NOT(ISERROR(SEARCH("Unassessed",X49)))</formula>
    </cfRule>
    <cfRule type="containsText" dxfId="171" priority="225" operator="containsText" text="Not Applicable">
      <formula>NOT(ISERROR(SEARCH("Not Applicable",X49)))</formula>
    </cfRule>
    <cfRule type="containsText" dxfId="170" priority="226" operator="containsText" text="Non-Comply">
      <formula>NOT(ISERROR(SEARCH("Non-Comply",X49)))</formula>
    </cfRule>
    <cfRule type="containsText" dxfId="169" priority="227" operator="containsText" text="Comply">
      <formula>NOT(ISERROR(SEARCH("Comply",X49)))</formula>
    </cfRule>
    <cfRule type="containsText" dxfId="168" priority="228" operator="containsText" text="Partial">
      <formula>NOT(ISERROR(SEARCH("Partial",X49)))</formula>
    </cfRule>
  </conditionalFormatting>
  <conditionalFormatting sqref="R48">
    <cfRule type="expression" dxfId="167" priority="214">
      <formula>$BC$92=4</formula>
    </cfRule>
    <cfRule type="expression" dxfId="166" priority="215">
      <formula>$BC$92=2</formula>
    </cfRule>
    <cfRule type="expression" dxfId="165" priority="216">
      <formula>$BC$92=3</formula>
    </cfRule>
    <cfRule type="expression" dxfId="164" priority="217">
      <formula>$BC$92=0</formula>
    </cfRule>
    <cfRule type="expression" dxfId="163" priority="218">
      <formula>$BC$92=1</formula>
    </cfRule>
  </conditionalFormatting>
  <conditionalFormatting sqref="X48:AI48">
    <cfRule type="containsText" dxfId="162" priority="209" operator="containsText" text="Unassessed">
      <formula>NOT(ISERROR(SEARCH("Unassessed",X48)))</formula>
    </cfRule>
    <cfRule type="containsText" dxfId="161" priority="210" operator="containsText" text="Not Applicable">
      <formula>NOT(ISERROR(SEARCH("Not Applicable",X48)))</formula>
    </cfRule>
    <cfRule type="containsText" dxfId="160" priority="211" operator="containsText" text="Non-Comply">
      <formula>NOT(ISERROR(SEARCH("Non-Comply",X48)))</formula>
    </cfRule>
    <cfRule type="containsText" dxfId="159" priority="212" operator="containsText" text="Comply">
      <formula>NOT(ISERROR(SEARCH("Comply",X48)))</formula>
    </cfRule>
    <cfRule type="containsText" dxfId="158" priority="213" operator="containsText" text="Partial">
      <formula>NOT(ISERROR(SEARCH("Partial",X48)))</formula>
    </cfRule>
  </conditionalFormatting>
  <conditionalFormatting sqref="X55:AI55">
    <cfRule type="containsText" dxfId="157" priority="204" operator="containsText" text="Unassessed">
      <formula>NOT(ISERROR(SEARCH("Unassessed",X55)))</formula>
    </cfRule>
    <cfRule type="containsText" dxfId="156" priority="205" operator="containsText" text="Not Applicable">
      <formula>NOT(ISERROR(SEARCH("Not Applicable",X55)))</formula>
    </cfRule>
    <cfRule type="containsText" dxfId="155" priority="206" operator="containsText" text="Non-Comply">
      <formula>NOT(ISERROR(SEARCH("Non-Comply",X55)))</formula>
    </cfRule>
    <cfRule type="containsText" dxfId="154" priority="207" operator="containsText" text="Comply">
      <formula>NOT(ISERROR(SEARCH("Comply",X55)))</formula>
    </cfRule>
    <cfRule type="containsText" dxfId="153" priority="208" operator="containsText" text="Partial">
      <formula>NOT(ISERROR(SEARCH("Partial",X55)))</formula>
    </cfRule>
  </conditionalFormatting>
  <conditionalFormatting sqref="X59:AI59">
    <cfRule type="containsText" dxfId="152" priority="199" operator="containsText" text="Unassessed">
      <formula>NOT(ISERROR(SEARCH("Unassessed",X59)))</formula>
    </cfRule>
    <cfRule type="containsText" dxfId="151" priority="200" operator="containsText" text="Not Applicable">
      <formula>NOT(ISERROR(SEARCH("Not Applicable",X59)))</formula>
    </cfRule>
    <cfRule type="containsText" dxfId="150" priority="201" operator="containsText" text="Non-Comply">
      <formula>NOT(ISERROR(SEARCH("Non-Comply",X59)))</formula>
    </cfRule>
    <cfRule type="containsText" dxfId="149" priority="202" operator="containsText" text="Comply">
      <formula>NOT(ISERROR(SEARCH("Comply",X59)))</formula>
    </cfRule>
    <cfRule type="containsText" dxfId="148" priority="203" operator="containsText" text="Partial">
      <formula>NOT(ISERROR(SEARCH("Partial",X59)))</formula>
    </cfRule>
  </conditionalFormatting>
  <conditionalFormatting sqref="X67:AI67">
    <cfRule type="containsText" dxfId="147" priority="194" operator="containsText" text="Unassessed">
      <formula>NOT(ISERROR(SEARCH("Unassessed",X67)))</formula>
    </cfRule>
    <cfRule type="containsText" dxfId="146" priority="195" operator="containsText" text="Not Applicable">
      <formula>NOT(ISERROR(SEARCH("Not Applicable",X67)))</formula>
    </cfRule>
    <cfRule type="containsText" dxfId="145" priority="196" operator="containsText" text="Non-Comply">
      <formula>NOT(ISERROR(SEARCH("Non-Comply",X67)))</formula>
    </cfRule>
    <cfRule type="containsText" dxfId="144" priority="197" operator="containsText" text="Comply">
      <formula>NOT(ISERROR(SEARCH("Comply",X67)))</formula>
    </cfRule>
    <cfRule type="containsText" dxfId="143" priority="198" operator="containsText" text="Partial">
      <formula>NOT(ISERROR(SEARCH("Partial",X67)))</formula>
    </cfRule>
  </conditionalFormatting>
  <conditionalFormatting sqref="X69:AI69">
    <cfRule type="containsText" dxfId="142" priority="189" operator="containsText" text="Unassessed">
      <formula>NOT(ISERROR(SEARCH("Unassessed",X69)))</formula>
    </cfRule>
    <cfRule type="containsText" dxfId="141" priority="190" operator="containsText" text="Not Applicable">
      <formula>NOT(ISERROR(SEARCH("Not Applicable",X69)))</formula>
    </cfRule>
    <cfRule type="containsText" dxfId="140" priority="191" operator="containsText" text="Non-Comply">
      <formula>NOT(ISERROR(SEARCH("Non-Comply",X69)))</formula>
    </cfRule>
    <cfRule type="containsText" dxfId="139" priority="192" operator="containsText" text="Comply">
      <formula>NOT(ISERROR(SEARCH("Comply",X69)))</formula>
    </cfRule>
    <cfRule type="containsText" dxfId="138" priority="193" operator="containsText" text="Partial">
      <formula>NOT(ISERROR(SEARCH("Partial",X69)))</formula>
    </cfRule>
  </conditionalFormatting>
  <conditionalFormatting sqref="Y40">
    <cfRule type="containsText" dxfId="137" priority="184" operator="containsText" text="Unassessed">
      <formula>NOT(ISERROR(SEARCH("Unassessed",Y40)))</formula>
    </cfRule>
    <cfRule type="containsText" dxfId="136" priority="185" operator="containsText" text="Not Applicable">
      <formula>NOT(ISERROR(SEARCH("Not Applicable",Y40)))</formula>
    </cfRule>
    <cfRule type="containsText" dxfId="135" priority="186" operator="containsText" text="Non-Comply">
      <formula>NOT(ISERROR(SEARCH("Non-Comply",Y40)))</formula>
    </cfRule>
    <cfRule type="containsText" dxfId="134" priority="187" operator="containsText" text="Comply">
      <formula>NOT(ISERROR(SEARCH("Comply",Y40)))</formula>
    </cfRule>
    <cfRule type="containsText" dxfId="133" priority="188" operator="containsText" text="Partial">
      <formula>NOT(ISERROR(SEARCH("Partial",Y40)))</formula>
    </cfRule>
  </conditionalFormatting>
  <conditionalFormatting sqref="AG40:AH40">
    <cfRule type="containsText" dxfId="132" priority="181" operator="containsText" text="N/A">
      <formula>NOT(ISERROR(SEARCH("N/A",AG40)))</formula>
    </cfRule>
    <cfRule type="containsText" dxfId="131" priority="182" operator="containsText" text="No">
      <formula>NOT(ISERROR(SEARCH("No",AG40)))</formula>
    </cfRule>
    <cfRule type="containsText" dxfId="130" priority="183" operator="containsText" text="Yes">
      <formula>NOT(ISERROR(SEARCH("Yes",AG40)))</formula>
    </cfRule>
  </conditionalFormatting>
  <conditionalFormatting sqref="AL7">
    <cfRule type="containsText" dxfId="129" priority="175" operator="containsText" text="N/A">
      <formula>NOT(ISERROR(SEARCH("N/A",AL7)))</formula>
    </cfRule>
    <cfRule type="containsText" dxfId="128" priority="176" operator="containsText" text="Yes">
      <formula>NOT(ISERROR(SEARCH("Yes",AL7)))</formula>
    </cfRule>
    <cfRule type="containsText" dxfId="127" priority="177" operator="containsText" text="No">
      <formula>NOT(ISERROR(SEARCH("No",AL7)))</formula>
    </cfRule>
  </conditionalFormatting>
  <conditionalFormatting sqref="AL7">
    <cfRule type="cellIs" dxfId="126" priority="180" operator="equal">
      <formula>#REF!</formula>
    </cfRule>
  </conditionalFormatting>
  <conditionalFormatting sqref="AL7">
    <cfRule type="cellIs" dxfId="125" priority="179" operator="equal">
      <formula>#REF!</formula>
    </cfRule>
  </conditionalFormatting>
  <conditionalFormatting sqref="AL7">
    <cfRule type="cellIs" dxfId="124" priority="178" operator="equal">
      <formula>#REF!</formula>
    </cfRule>
  </conditionalFormatting>
  <conditionalFormatting sqref="AL9">
    <cfRule type="containsText" dxfId="123" priority="169" operator="containsText" text="N/A">
      <formula>NOT(ISERROR(SEARCH("N/A",AL9)))</formula>
    </cfRule>
    <cfRule type="containsText" dxfId="122" priority="170" operator="containsText" text="Yes">
      <formula>NOT(ISERROR(SEARCH("Yes",AL9)))</formula>
    </cfRule>
    <cfRule type="containsText" dxfId="121" priority="171" operator="containsText" text="No">
      <formula>NOT(ISERROR(SEARCH("No",AL9)))</formula>
    </cfRule>
  </conditionalFormatting>
  <conditionalFormatting sqref="AL9">
    <cfRule type="cellIs" dxfId="120" priority="174" operator="equal">
      <formula>#REF!</formula>
    </cfRule>
  </conditionalFormatting>
  <conditionalFormatting sqref="AL9">
    <cfRule type="cellIs" dxfId="119" priority="173" operator="equal">
      <formula>#REF!</formula>
    </cfRule>
  </conditionalFormatting>
  <conditionalFormatting sqref="AL9">
    <cfRule type="cellIs" dxfId="118" priority="172" operator="equal">
      <formula>#REF!</formula>
    </cfRule>
  </conditionalFormatting>
  <conditionalFormatting sqref="AL10">
    <cfRule type="containsText" dxfId="117" priority="163" operator="containsText" text="N/A">
      <formula>NOT(ISERROR(SEARCH("N/A",AL10)))</formula>
    </cfRule>
    <cfRule type="containsText" dxfId="116" priority="164" operator="containsText" text="Yes">
      <formula>NOT(ISERROR(SEARCH("Yes",AL10)))</formula>
    </cfRule>
    <cfRule type="containsText" dxfId="115" priority="165" operator="containsText" text="No">
      <formula>NOT(ISERROR(SEARCH("No",AL10)))</formula>
    </cfRule>
  </conditionalFormatting>
  <conditionalFormatting sqref="AL10">
    <cfRule type="cellIs" dxfId="114" priority="168" operator="equal">
      <formula>#REF!</formula>
    </cfRule>
  </conditionalFormatting>
  <conditionalFormatting sqref="AL10">
    <cfRule type="cellIs" dxfId="113" priority="167" operator="equal">
      <formula>#REF!</formula>
    </cfRule>
  </conditionalFormatting>
  <conditionalFormatting sqref="AL10">
    <cfRule type="cellIs" dxfId="112" priority="166" operator="equal">
      <formula>#REF!</formula>
    </cfRule>
  </conditionalFormatting>
  <conditionalFormatting sqref="AL12 AL14 AL16">
    <cfRule type="containsText" dxfId="111" priority="157" operator="containsText" text="N/A">
      <formula>NOT(ISERROR(SEARCH("N/A",AL12)))</formula>
    </cfRule>
    <cfRule type="containsText" dxfId="110" priority="158" operator="containsText" text="Yes">
      <formula>NOT(ISERROR(SEARCH("Yes",AL12)))</formula>
    </cfRule>
    <cfRule type="containsText" dxfId="109" priority="159" operator="containsText" text="No">
      <formula>NOT(ISERROR(SEARCH("No",AL12)))</formula>
    </cfRule>
  </conditionalFormatting>
  <conditionalFormatting sqref="AL12 AL14 AL16">
    <cfRule type="cellIs" dxfId="108" priority="162" operator="equal">
      <formula>#REF!</formula>
    </cfRule>
  </conditionalFormatting>
  <conditionalFormatting sqref="AL12 AL14 AL16">
    <cfRule type="cellIs" dxfId="107" priority="161" operator="equal">
      <formula>#REF!</formula>
    </cfRule>
  </conditionalFormatting>
  <conditionalFormatting sqref="AL12 AL14 AL16">
    <cfRule type="cellIs" dxfId="106" priority="160" operator="equal">
      <formula>#REF!</formula>
    </cfRule>
  </conditionalFormatting>
  <conditionalFormatting sqref="AL13 AL15">
    <cfRule type="containsText" dxfId="105" priority="151" operator="containsText" text="N/A">
      <formula>NOT(ISERROR(SEARCH("N/A",AL13)))</formula>
    </cfRule>
    <cfRule type="containsText" dxfId="104" priority="152" operator="containsText" text="Yes">
      <formula>NOT(ISERROR(SEARCH("Yes",AL13)))</formula>
    </cfRule>
    <cfRule type="containsText" dxfId="103" priority="153" operator="containsText" text="No">
      <formula>NOT(ISERROR(SEARCH("No",AL13)))</formula>
    </cfRule>
  </conditionalFormatting>
  <conditionalFormatting sqref="AL13 AL15">
    <cfRule type="cellIs" dxfId="102" priority="156" operator="equal">
      <formula>#REF!</formula>
    </cfRule>
  </conditionalFormatting>
  <conditionalFormatting sqref="AL13 AL15">
    <cfRule type="cellIs" dxfId="101" priority="155" operator="equal">
      <formula>#REF!</formula>
    </cfRule>
  </conditionalFormatting>
  <conditionalFormatting sqref="AL13 AL15">
    <cfRule type="cellIs" dxfId="100" priority="154" operator="equal">
      <formula>#REF!</formula>
    </cfRule>
  </conditionalFormatting>
  <conditionalFormatting sqref="AL18">
    <cfRule type="containsText" dxfId="99" priority="145" operator="containsText" text="N/A">
      <formula>NOT(ISERROR(SEARCH("N/A",AL18)))</formula>
    </cfRule>
    <cfRule type="containsText" dxfId="98" priority="146" operator="containsText" text="Yes">
      <formula>NOT(ISERROR(SEARCH("Yes",AL18)))</formula>
    </cfRule>
    <cfRule type="containsText" dxfId="97" priority="147" operator="containsText" text="No">
      <formula>NOT(ISERROR(SEARCH("No",AL18)))</formula>
    </cfRule>
  </conditionalFormatting>
  <conditionalFormatting sqref="AL18">
    <cfRule type="cellIs" dxfId="96" priority="150" operator="equal">
      <formula>#REF!</formula>
    </cfRule>
  </conditionalFormatting>
  <conditionalFormatting sqref="AL18">
    <cfRule type="cellIs" dxfId="95" priority="149" operator="equal">
      <formula>#REF!</formula>
    </cfRule>
  </conditionalFormatting>
  <conditionalFormatting sqref="AL18">
    <cfRule type="cellIs" dxfId="94" priority="148" operator="equal">
      <formula>#REF!</formula>
    </cfRule>
  </conditionalFormatting>
  <conditionalFormatting sqref="AL20:AL23">
    <cfRule type="containsText" dxfId="93" priority="139" operator="containsText" text="N/A">
      <formula>NOT(ISERROR(SEARCH("N/A",AL20)))</formula>
    </cfRule>
    <cfRule type="containsText" dxfId="92" priority="140" operator="containsText" text="Yes">
      <formula>NOT(ISERROR(SEARCH("Yes",AL20)))</formula>
    </cfRule>
    <cfRule type="containsText" dxfId="91" priority="141" operator="containsText" text="No">
      <formula>NOT(ISERROR(SEARCH("No",AL20)))</formula>
    </cfRule>
  </conditionalFormatting>
  <conditionalFormatting sqref="AL20:AL23">
    <cfRule type="cellIs" dxfId="90" priority="144" operator="equal">
      <formula>#REF!</formula>
    </cfRule>
  </conditionalFormatting>
  <conditionalFormatting sqref="AL20:AL23">
    <cfRule type="cellIs" dxfId="89" priority="143" operator="equal">
      <formula>#REF!</formula>
    </cfRule>
  </conditionalFormatting>
  <conditionalFormatting sqref="AL20:AL23">
    <cfRule type="cellIs" dxfId="88" priority="142" operator="equal">
      <formula>#REF!</formula>
    </cfRule>
  </conditionalFormatting>
  <conditionalFormatting sqref="AL25:AL27">
    <cfRule type="containsText" dxfId="87" priority="133" operator="containsText" text="N/A">
      <formula>NOT(ISERROR(SEARCH("N/A",AL25)))</formula>
    </cfRule>
    <cfRule type="containsText" dxfId="86" priority="134" operator="containsText" text="Yes">
      <formula>NOT(ISERROR(SEARCH("Yes",AL25)))</formula>
    </cfRule>
    <cfRule type="containsText" dxfId="85" priority="135" operator="containsText" text="No">
      <formula>NOT(ISERROR(SEARCH("No",AL25)))</formula>
    </cfRule>
  </conditionalFormatting>
  <conditionalFormatting sqref="AL25:AL27">
    <cfRule type="cellIs" dxfId="84" priority="138" operator="equal">
      <formula>#REF!</formula>
    </cfRule>
  </conditionalFormatting>
  <conditionalFormatting sqref="AL25:AL27">
    <cfRule type="cellIs" dxfId="83" priority="137" operator="equal">
      <formula>#REF!</formula>
    </cfRule>
  </conditionalFormatting>
  <conditionalFormatting sqref="AL25:AL27">
    <cfRule type="cellIs" dxfId="82" priority="136" operator="equal">
      <formula>#REF!</formula>
    </cfRule>
  </conditionalFormatting>
  <conditionalFormatting sqref="AL29">
    <cfRule type="containsText" dxfId="81" priority="127" operator="containsText" text="N/A">
      <formula>NOT(ISERROR(SEARCH("N/A",AL29)))</formula>
    </cfRule>
    <cfRule type="containsText" dxfId="80" priority="128" operator="containsText" text="Yes">
      <formula>NOT(ISERROR(SEARCH("Yes",AL29)))</formula>
    </cfRule>
    <cfRule type="containsText" dxfId="79" priority="129" operator="containsText" text="No">
      <formula>NOT(ISERROR(SEARCH("No",AL29)))</formula>
    </cfRule>
  </conditionalFormatting>
  <conditionalFormatting sqref="AL29">
    <cfRule type="cellIs" dxfId="78" priority="132" operator="equal">
      <formula>#REF!</formula>
    </cfRule>
  </conditionalFormatting>
  <conditionalFormatting sqref="AL29">
    <cfRule type="cellIs" dxfId="77" priority="131" operator="equal">
      <formula>#REF!</formula>
    </cfRule>
  </conditionalFormatting>
  <conditionalFormatting sqref="AL29">
    <cfRule type="cellIs" dxfId="76" priority="130" operator="equal">
      <formula>#REF!</formula>
    </cfRule>
  </conditionalFormatting>
  <conditionalFormatting sqref="AL31:AL32">
    <cfRule type="containsText" dxfId="75" priority="121" operator="containsText" text="N/A">
      <formula>NOT(ISERROR(SEARCH("N/A",AL31)))</formula>
    </cfRule>
    <cfRule type="containsText" dxfId="74" priority="122" operator="containsText" text="Yes">
      <formula>NOT(ISERROR(SEARCH("Yes",AL31)))</formula>
    </cfRule>
    <cfRule type="containsText" dxfId="73" priority="123" operator="containsText" text="No">
      <formula>NOT(ISERROR(SEARCH("No",AL31)))</formula>
    </cfRule>
  </conditionalFormatting>
  <conditionalFormatting sqref="AL31:AL32">
    <cfRule type="cellIs" dxfId="72" priority="126" operator="equal">
      <formula>#REF!</formula>
    </cfRule>
  </conditionalFormatting>
  <conditionalFormatting sqref="AL31:AL32">
    <cfRule type="cellIs" dxfId="71" priority="125" operator="equal">
      <formula>#REF!</formula>
    </cfRule>
  </conditionalFormatting>
  <conditionalFormatting sqref="AL31:AL32">
    <cfRule type="cellIs" dxfId="70" priority="124" operator="equal">
      <formula>#REF!</formula>
    </cfRule>
  </conditionalFormatting>
  <conditionalFormatting sqref="AL34">
    <cfRule type="containsText" dxfId="69" priority="115" operator="containsText" text="N/A">
      <formula>NOT(ISERROR(SEARCH("N/A",AL34)))</formula>
    </cfRule>
    <cfRule type="containsText" dxfId="68" priority="116" operator="containsText" text="Yes">
      <formula>NOT(ISERROR(SEARCH("Yes",AL34)))</formula>
    </cfRule>
    <cfRule type="containsText" dxfId="67" priority="117" operator="containsText" text="No">
      <formula>NOT(ISERROR(SEARCH("No",AL34)))</formula>
    </cfRule>
  </conditionalFormatting>
  <conditionalFormatting sqref="AL34">
    <cfRule type="cellIs" dxfId="66" priority="120" operator="equal">
      <formula>#REF!</formula>
    </cfRule>
  </conditionalFormatting>
  <conditionalFormatting sqref="AL34">
    <cfRule type="cellIs" dxfId="65" priority="119" operator="equal">
      <formula>#REF!</formula>
    </cfRule>
  </conditionalFormatting>
  <conditionalFormatting sqref="AL34">
    <cfRule type="cellIs" dxfId="64" priority="118" operator="equal">
      <formula>#REF!</formula>
    </cfRule>
  </conditionalFormatting>
  <conditionalFormatting sqref="AL37:AL39">
    <cfRule type="containsText" dxfId="63" priority="55" operator="containsText" text="N/A">
      <formula>NOT(ISERROR(SEARCH("N/A",AL37)))</formula>
    </cfRule>
    <cfRule type="containsText" dxfId="62" priority="56" operator="containsText" text="Yes">
      <formula>NOT(ISERROR(SEARCH("Yes",AL37)))</formula>
    </cfRule>
    <cfRule type="containsText" dxfId="61" priority="57" operator="containsText" text="No">
      <formula>NOT(ISERROR(SEARCH("No",AL37)))</formula>
    </cfRule>
  </conditionalFormatting>
  <conditionalFormatting sqref="AL37:AL39">
    <cfRule type="cellIs" dxfId="60" priority="60" operator="equal">
      <formula>#REF!</formula>
    </cfRule>
  </conditionalFormatting>
  <conditionalFormatting sqref="AL37:AL39">
    <cfRule type="cellIs" dxfId="59" priority="59" operator="equal">
      <formula>#REF!</formula>
    </cfRule>
  </conditionalFormatting>
  <conditionalFormatting sqref="AL37:AL39">
    <cfRule type="cellIs" dxfId="58" priority="58" operator="equal">
      <formula>#REF!</formula>
    </cfRule>
  </conditionalFormatting>
  <conditionalFormatting sqref="AL41:AL42">
    <cfRule type="containsText" dxfId="57" priority="49" operator="containsText" text="N/A">
      <formula>NOT(ISERROR(SEARCH("N/A",AL41)))</formula>
    </cfRule>
    <cfRule type="containsText" dxfId="56" priority="50" operator="containsText" text="Yes">
      <formula>NOT(ISERROR(SEARCH("Yes",AL41)))</formula>
    </cfRule>
    <cfRule type="containsText" dxfId="55" priority="51" operator="containsText" text="No">
      <formula>NOT(ISERROR(SEARCH("No",AL41)))</formula>
    </cfRule>
  </conditionalFormatting>
  <conditionalFormatting sqref="AL41:AL42">
    <cfRule type="cellIs" dxfId="54" priority="54" operator="equal">
      <formula>#REF!</formula>
    </cfRule>
  </conditionalFormatting>
  <conditionalFormatting sqref="AL41:AL42">
    <cfRule type="cellIs" dxfId="53" priority="53" operator="equal">
      <formula>#REF!</formula>
    </cfRule>
  </conditionalFormatting>
  <conditionalFormatting sqref="AL41:AL42">
    <cfRule type="cellIs" dxfId="52" priority="52" operator="equal">
      <formula>#REF!</formula>
    </cfRule>
  </conditionalFormatting>
  <conditionalFormatting sqref="AL45">
    <cfRule type="containsText" dxfId="51" priority="43" operator="containsText" text="N/A">
      <formula>NOT(ISERROR(SEARCH("N/A",AL45)))</formula>
    </cfRule>
    <cfRule type="containsText" dxfId="50" priority="44" operator="containsText" text="Yes">
      <formula>NOT(ISERROR(SEARCH("Yes",AL45)))</formula>
    </cfRule>
    <cfRule type="containsText" dxfId="49" priority="45" operator="containsText" text="No">
      <formula>NOT(ISERROR(SEARCH("No",AL45)))</formula>
    </cfRule>
  </conditionalFormatting>
  <conditionalFormatting sqref="AL45">
    <cfRule type="cellIs" dxfId="48" priority="48" operator="equal">
      <formula>#REF!</formula>
    </cfRule>
  </conditionalFormatting>
  <conditionalFormatting sqref="AL45">
    <cfRule type="cellIs" dxfId="47" priority="47" operator="equal">
      <formula>#REF!</formula>
    </cfRule>
  </conditionalFormatting>
  <conditionalFormatting sqref="AL45">
    <cfRule type="cellIs" dxfId="46" priority="46" operator="equal">
      <formula>#REF!</formula>
    </cfRule>
  </conditionalFormatting>
  <conditionalFormatting sqref="AL47">
    <cfRule type="containsText" dxfId="45" priority="37" operator="containsText" text="N/A">
      <formula>NOT(ISERROR(SEARCH("N/A",AL47)))</formula>
    </cfRule>
    <cfRule type="containsText" dxfId="44" priority="38" operator="containsText" text="Yes">
      <formula>NOT(ISERROR(SEARCH("Yes",AL47)))</formula>
    </cfRule>
    <cfRule type="containsText" dxfId="43" priority="39" operator="containsText" text="No">
      <formula>NOT(ISERROR(SEARCH("No",AL47)))</formula>
    </cfRule>
  </conditionalFormatting>
  <conditionalFormatting sqref="AL47">
    <cfRule type="cellIs" dxfId="42" priority="42" operator="equal">
      <formula>#REF!</formula>
    </cfRule>
  </conditionalFormatting>
  <conditionalFormatting sqref="AL47">
    <cfRule type="cellIs" dxfId="41" priority="41" operator="equal">
      <formula>#REF!</formula>
    </cfRule>
  </conditionalFormatting>
  <conditionalFormatting sqref="AL47">
    <cfRule type="cellIs" dxfId="40" priority="40" operator="equal">
      <formula>#REF!</formula>
    </cfRule>
  </conditionalFormatting>
  <conditionalFormatting sqref="AL50:AL54">
    <cfRule type="containsText" dxfId="39" priority="31" operator="containsText" text="N/A">
      <formula>NOT(ISERROR(SEARCH("N/A",AL50)))</formula>
    </cfRule>
    <cfRule type="containsText" dxfId="38" priority="32" operator="containsText" text="Yes">
      <formula>NOT(ISERROR(SEARCH("Yes",AL50)))</formula>
    </cfRule>
    <cfRule type="containsText" dxfId="37" priority="33" operator="containsText" text="No">
      <formula>NOT(ISERROR(SEARCH("No",AL50)))</formula>
    </cfRule>
  </conditionalFormatting>
  <conditionalFormatting sqref="AL50:AL54">
    <cfRule type="cellIs" dxfId="36" priority="36" operator="equal">
      <formula>#REF!</formula>
    </cfRule>
  </conditionalFormatting>
  <conditionalFormatting sqref="AL50:AL54">
    <cfRule type="cellIs" dxfId="35" priority="35" operator="equal">
      <formula>#REF!</formula>
    </cfRule>
  </conditionalFormatting>
  <conditionalFormatting sqref="AL50:AL54">
    <cfRule type="cellIs" dxfId="34" priority="34" operator="equal">
      <formula>#REF!</formula>
    </cfRule>
  </conditionalFormatting>
  <conditionalFormatting sqref="AL60:AL66">
    <cfRule type="containsText" dxfId="33" priority="25" operator="containsText" text="N/A">
      <formula>NOT(ISERROR(SEARCH("N/A",AL60)))</formula>
    </cfRule>
    <cfRule type="containsText" dxfId="32" priority="26" operator="containsText" text="Yes">
      <formula>NOT(ISERROR(SEARCH("Yes",AL60)))</formula>
    </cfRule>
    <cfRule type="containsText" dxfId="31" priority="27" operator="containsText" text="No">
      <formula>NOT(ISERROR(SEARCH("No",AL60)))</formula>
    </cfRule>
  </conditionalFormatting>
  <conditionalFormatting sqref="AL60:AL66">
    <cfRule type="cellIs" dxfId="30" priority="30" operator="equal">
      <formula>#REF!</formula>
    </cfRule>
  </conditionalFormatting>
  <conditionalFormatting sqref="AL60:AL66">
    <cfRule type="cellIs" dxfId="29" priority="29" operator="equal">
      <formula>#REF!</formula>
    </cfRule>
  </conditionalFormatting>
  <conditionalFormatting sqref="AL60:AL66">
    <cfRule type="cellIs" dxfId="28" priority="28" operator="equal">
      <formula>#REF!</formula>
    </cfRule>
  </conditionalFormatting>
  <conditionalFormatting sqref="AL56:AL58">
    <cfRule type="containsText" dxfId="27" priority="19" operator="containsText" text="N/A">
      <formula>NOT(ISERROR(SEARCH("N/A",AL56)))</formula>
    </cfRule>
    <cfRule type="containsText" dxfId="26" priority="20" operator="containsText" text="Yes">
      <formula>NOT(ISERROR(SEARCH("Yes",AL56)))</formula>
    </cfRule>
    <cfRule type="containsText" dxfId="25" priority="21" operator="containsText" text="No">
      <formula>NOT(ISERROR(SEARCH("No",AL56)))</formula>
    </cfRule>
  </conditionalFormatting>
  <conditionalFormatting sqref="AL56:AL58">
    <cfRule type="cellIs" dxfId="24" priority="24" operator="equal">
      <formula>#REF!</formula>
    </cfRule>
  </conditionalFormatting>
  <conditionalFormatting sqref="AL56:AL58">
    <cfRule type="cellIs" dxfId="23" priority="23" operator="equal">
      <formula>#REF!</formula>
    </cfRule>
  </conditionalFormatting>
  <conditionalFormatting sqref="AL56:AL58">
    <cfRule type="cellIs" dxfId="22" priority="22" operator="equal">
      <formula>#REF!</formula>
    </cfRule>
  </conditionalFormatting>
  <conditionalFormatting sqref="AL68">
    <cfRule type="containsText" dxfId="21" priority="13" operator="containsText" text="N/A">
      <formula>NOT(ISERROR(SEARCH("N/A",AL68)))</formula>
    </cfRule>
    <cfRule type="containsText" dxfId="20" priority="14" operator="containsText" text="Yes">
      <formula>NOT(ISERROR(SEARCH("Yes",AL68)))</formula>
    </cfRule>
    <cfRule type="containsText" dxfId="19" priority="15" operator="containsText" text="No">
      <formula>NOT(ISERROR(SEARCH("No",AL68)))</formula>
    </cfRule>
  </conditionalFormatting>
  <conditionalFormatting sqref="AL68">
    <cfRule type="cellIs" dxfId="18" priority="18" operator="equal">
      <formula>#REF!</formula>
    </cfRule>
  </conditionalFormatting>
  <conditionalFormatting sqref="AL68">
    <cfRule type="cellIs" dxfId="17" priority="17" operator="equal">
      <formula>#REF!</formula>
    </cfRule>
  </conditionalFormatting>
  <conditionalFormatting sqref="AL68">
    <cfRule type="cellIs" dxfId="16" priority="16" operator="equal">
      <formula>#REF!</formula>
    </cfRule>
  </conditionalFormatting>
  <conditionalFormatting sqref="AL70">
    <cfRule type="containsText" dxfId="15" priority="7" operator="containsText" text="N/A">
      <formula>NOT(ISERROR(SEARCH("N/A",AL70)))</formula>
    </cfRule>
    <cfRule type="containsText" dxfId="14" priority="8" operator="containsText" text="Yes">
      <formula>NOT(ISERROR(SEARCH("Yes",AL70)))</formula>
    </cfRule>
    <cfRule type="containsText" dxfId="13" priority="9" operator="containsText" text="No">
      <formula>NOT(ISERROR(SEARCH("No",AL70)))</formula>
    </cfRule>
  </conditionalFormatting>
  <conditionalFormatting sqref="AL70">
    <cfRule type="cellIs" dxfId="12" priority="12" operator="equal">
      <formula>#REF!</formula>
    </cfRule>
  </conditionalFormatting>
  <conditionalFormatting sqref="AL70">
    <cfRule type="cellIs" dxfId="11" priority="11" operator="equal">
      <formula>#REF!</formula>
    </cfRule>
  </conditionalFormatting>
  <conditionalFormatting sqref="AL70">
    <cfRule type="cellIs" dxfId="10" priority="10" operator="equal">
      <formula>#REF!</formula>
    </cfRule>
  </conditionalFormatting>
  <conditionalFormatting sqref="AL72">
    <cfRule type="containsText" dxfId="9" priority="1" operator="containsText" text="N/A">
      <formula>NOT(ISERROR(SEARCH("N/A",AL72)))</formula>
    </cfRule>
    <cfRule type="containsText" dxfId="8" priority="2" operator="containsText" text="Yes">
      <formula>NOT(ISERROR(SEARCH("Yes",AL72)))</formula>
    </cfRule>
    <cfRule type="containsText" dxfId="7" priority="3" operator="containsText" text="No">
      <formula>NOT(ISERROR(SEARCH("No",AL72)))</formula>
    </cfRule>
  </conditionalFormatting>
  <conditionalFormatting sqref="AL72">
    <cfRule type="cellIs" dxfId="6" priority="6" operator="equal">
      <formula>#REF!</formula>
    </cfRule>
  </conditionalFormatting>
  <conditionalFormatting sqref="AL72">
    <cfRule type="cellIs" dxfId="5" priority="5" operator="equal">
      <formula>#REF!</formula>
    </cfRule>
  </conditionalFormatting>
  <conditionalFormatting sqref="AL72">
    <cfRule type="cellIs" dxfId="4" priority="4" operator="equal">
      <formula>#REF!</formula>
    </cfRule>
  </conditionalFormatting>
  <dataValidations count="3">
    <dataValidation type="list" allowBlank="1" showInputMessage="1" showErrorMessage="1" sqref="Z8 Z169:Z1048576 Z73" xr:uid="{2109B1D4-846C-48AF-BF68-9CEB80D3C12C}">
      <formula1>$T$9:$T$15</formula1>
    </dataValidation>
    <dataValidation type="list" allowBlank="1" showInputMessage="1" showErrorMessage="1" sqref="Z4 AB72 Z72 AB70 Z70 AB68 Z68 AB60:AB66 Z60:Z66 AB56:AB58 Z56:Z58 AB50:AB54 Z50:Z54 AB47 Z47 AB45 Z45 AB41:AB42 Z41:Z42 AB37:AB39 Z37:Z39 AB34 Z34 AB31:AB32 Z31:Z32 AB29 Z29 AB25:AB27 Z25:Z27 Z20:Z23 AB20:AB23 AB18 Z18 AB12:AB16 Z12:Z16 AB9:AB10 Z9:Z10 Z6:Z7 AB6:AB7 AB4" xr:uid="{AB74874E-9807-45A3-9B42-A538A0D18D5F}">
      <formula1>$S$9:$S$15</formula1>
    </dataValidation>
    <dataValidation type="list" allowBlank="1" showInputMessage="1" showErrorMessage="1" sqref="AF4 AF6:AF7 AF9:AF10 AF12:AF16 AF18 AF20:AF23 AF25:AF27 AF29 AF31:AF32 AF34 AF37:AF39 AF41:AF42 AF45 AF47 AF50:AF54 AF56:AF58 AF60:AF66 AF68 AF70 AF72" xr:uid="{9E557A39-1926-4E50-809A-D1D471D6E471}">
      <formula1>$T$13:$T$14</formula1>
    </dataValidation>
  </dataValidations>
  <pageMargins left="3.937007874015748E-2" right="3.937007874015748E-2" top="0.35433070866141736" bottom="0.35433070866141736" header="0.11811023622047245" footer="0.11811023622047245"/>
  <pageSetup paperSize="8" scale="71" pageOrder="overThenDown" orientation="landscape" r:id="rId1"/>
  <headerFooter scaleWithDoc="0">
    <oddHeader>&amp;L&amp;"-,Bold"&amp;12&amp;K000000TfV AMAF Resource Centre</oddHeader>
    <oddFooter>&amp;C&amp;A&amp;L&amp;"Calibri"&amp;11&amp;K000000
Printed: &amp;D @ &amp;T_x000D_&amp;1#&amp;"Calibri"&amp;11&amp;K000000OFFICIAL</oddFooter>
  </headerFooter>
  <rowBreaks count="1" manualBreakCount="1">
    <brk id="72" max="16383" man="1"/>
  </rowBreaks>
  <colBreaks count="1" manualBreakCount="1">
    <brk id="32" max="71"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05D0-575A-4E6E-9719-11B9B16588C5}">
  <dimension ref="A1:E17"/>
  <sheetViews>
    <sheetView topLeftCell="A7" zoomScale="115" zoomScaleNormal="115" workbookViewId="0">
      <selection activeCell="A12" sqref="A12:A15"/>
    </sheetView>
  </sheetViews>
  <sheetFormatPr defaultRowHeight="13.15"/>
  <cols>
    <col min="1" max="1" width="28.5703125" customWidth="1"/>
    <col min="2" max="2" width="19.7109375" customWidth="1"/>
    <col min="3" max="3" width="30" customWidth="1"/>
    <col min="4" max="4" width="31" customWidth="1"/>
    <col min="5" max="5" width="34.5703125" customWidth="1"/>
  </cols>
  <sheetData>
    <row r="1" spans="1:5" hidden="1"/>
    <row r="3" spans="1:5">
      <c r="A3" s="235" t="s">
        <v>38</v>
      </c>
      <c r="B3" s="88" t="s">
        <v>8</v>
      </c>
      <c r="C3" s="235" t="s">
        <v>41</v>
      </c>
      <c r="D3" s="90" t="s">
        <v>61</v>
      </c>
      <c r="E3" s="90" t="s">
        <v>152</v>
      </c>
    </row>
    <row r="4" spans="1:5">
      <c r="A4" s="236"/>
      <c r="B4" s="89" t="s">
        <v>40</v>
      </c>
      <c r="C4" s="236"/>
      <c r="D4" s="91" t="s">
        <v>151</v>
      </c>
      <c r="E4" s="91" t="s">
        <v>151</v>
      </c>
    </row>
    <row r="5" spans="1:5" ht="21" customHeight="1">
      <c r="A5" s="82" t="s">
        <v>36</v>
      </c>
      <c r="B5" s="82" t="s">
        <v>153</v>
      </c>
      <c r="C5" s="83" t="s">
        <v>154</v>
      </c>
      <c r="D5" s="83"/>
      <c r="E5" s="83"/>
    </row>
    <row r="6" spans="1:5" ht="30.75" customHeight="1">
      <c r="A6" s="237" t="s">
        <v>281</v>
      </c>
      <c r="B6" s="84" t="s">
        <v>278</v>
      </c>
      <c r="C6" s="240" t="s">
        <v>155</v>
      </c>
      <c r="D6" s="240" t="s">
        <v>42</v>
      </c>
      <c r="E6" s="83" t="s">
        <v>156</v>
      </c>
    </row>
    <row r="7" spans="1:5" ht="25.5">
      <c r="A7" s="238"/>
      <c r="B7" s="85"/>
      <c r="C7" s="240"/>
      <c r="D7" s="240"/>
      <c r="E7" s="83" t="s">
        <v>157</v>
      </c>
    </row>
    <row r="8" spans="1:5" ht="63" customHeight="1">
      <c r="A8" s="238"/>
      <c r="B8" s="241" t="s">
        <v>158</v>
      </c>
      <c r="C8" s="240" t="s">
        <v>159</v>
      </c>
      <c r="D8" s="240" t="s">
        <v>160</v>
      </c>
      <c r="E8" s="83" t="s">
        <v>161</v>
      </c>
    </row>
    <row r="9" spans="1:5" ht="36.75" customHeight="1">
      <c r="A9" s="238"/>
      <c r="B9" s="242"/>
      <c r="C9" s="240"/>
      <c r="D9" s="240"/>
      <c r="E9" s="83" t="s">
        <v>162</v>
      </c>
    </row>
    <row r="10" spans="1:5" ht="55.5" customHeight="1">
      <c r="A10" s="238"/>
      <c r="B10" s="86" t="s">
        <v>279</v>
      </c>
      <c r="C10" s="240" t="s">
        <v>163</v>
      </c>
      <c r="D10" s="240" t="s">
        <v>164</v>
      </c>
      <c r="E10" s="83" t="s">
        <v>165</v>
      </c>
    </row>
    <row r="11" spans="1:5" ht="73.5" customHeight="1">
      <c r="A11" s="239"/>
      <c r="B11" s="87"/>
      <c r="C11" s="240"/>
      <c r="D11" s="240"/>
      <c r="E11" s="83" t="s">
        <v>166</v>
      </c>
    </row>
    <row r="12" spans="1:5" ht="111" customHeight="1">
      <c r="A12" s="243" t="s">
        <v>49</v>
      </c>
      <c r="B12" s="86" t="s">
        <v>280</v>
      </c>
      <c r="C12" s="240" t="s">
        <v>167</v>
      </c>
      <c r="D12" s="240" t="s">
        <v>43</v>
      </c>
      <c r="E12" s="83" t="s">
        <v>168</v>
      </c>
    </row>
    <row r="13" spans="1:5" ht="51" customHeight="1">
      <c r="A13" s="244"/>
      <c r="B13" s="87"/>
      <c r="C13" s="240"/>
      <c r="D13" s="240"/>
      <c r="E13" s="83" t="s">
        <v>169</v>
      </c>
    </row>
    <row r="14" spans="1:5" ht="60.75" customHeight="1">
      <c r="A14" s="244"/>
      <c r="B14" s="241" t="s">
        <v>170</v>
      </c>
      <c r="C14" s="240" t="s">
        <v>171</v>
      </c>
      <c r="D14" s="240" t="s">
        <v>44</v>
      </c>
      <c r="E14" s="83" t="s">
        <v>172</v>
      </c>
    </row>
    <row r="15" spans="1:5" ht="75" customHeight="1">
      <c r="A15" s="245"/>
      <c r="B15" s="242"/>
      <c r="C15" s="240"/>
      <c r="D15" s="240"/>
      <c r="E15" s="83" t="s">
        <v>173</v>
      </c>
    </row>
    <row r="17" spans="1:1">
      <c r="A17" s="81" t="s">
        <v>201</v>
      </c>
    </row>
  </sheetData>
  <mergeCells count="16">
    <mergeCell ref="A12:A15"/>
    <mergeCell ref="C12:C13"/>
    <mergeCell ref="D12:D13"/>
    <mergeCell ref="B14:B15"/>
    <mergeCell ref="C14:C15"/>
    <mergeCell ref="D14:D15"/>
    <mergeCell ref="A3:A4"/>
    <mergeCell ref="C3:C4"/>
    <mergeCell ref="A6:A11"/>
    <mergeCell ref="C6:C7"/>
    <mergeCell ref="D6:D7"/>
    <mergeCell ref="B8:B9"/>
    <mergeCell ref="C8:C9"/>
    <mergeCell ref="D8:D9"/>
    <mergeCell ref="C10:C11"/>
    <mergeCell ref="D10:D11"/>
  </mergeCells>
  <pageMargins left="0.7" right="0.7" top="0.75" bottom="0.75" header="0.3" footer="0.3"/>
  <pageSetup paperSize="9" orientation="portrait" horizontalDpi="1200" verticalDpi="1200" r:id="rId1"/>
  <headerFooter>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A5818-99DC-412B-8564-7E427E1B334A}">
  <dimension ref="A1:E116"/>
  <sheetViews>
    <sheetView view="pageBreakPreview" zoomScale="90" zoomScaleNormal="115" zoomScaleSheetLayoutView="90" workbookViewId="0">
      <selection activeCell="H73" sqref="H73"/>
    </sheetView>
  </sheetViews>
  <sheetFormatPr defaultRowHeight="12.75"/>
  <cols>
    <col min="1" max="1" width="5.140625" style="180" customWidth="1"/>
    <col min="2" max="2" width="9.85546875" style="180" customWidth="1"/>
    <col min="3" max="3" width="14.85546875" style="180" customWidth="1"/>
    <col min="4" max="4" width="68.5703125" style="180" customWidth="1"/>
    <col min="5" max="5" width="9.140625" style="181"/>
    <col min="6" max="16384" width="9.140625" style="180"/>
  </cols>
  <sheetData>
    <row r="1" spans="1:5" ht="17.649999999999999">
      <c r="A1" s="246" t="s">
        <v>212</v>
      </c>
      <c r="B1" s="246"/>
      <c r="C1" s="246"/>
      <c r="D1" s="246"/>
      <c r="E1" s="246"/>
    </row>
    <row r="3" spans="1:5" ht="30.75" customHeight="1">
      <c r="A3" s="183" t="s">
        <v>175</v>
      </c>
      <c r="B3" s="183" t="s">
        <v>176</v>
      </c>
      <c r="C3" s="183" t="s">
        <v>177</v>
      </c>
      <c r="D3" s="183" t="s">
        <v>178</v>
      </c>
      <c r="E3" s="184" t="s">
        <v>230</v>
      </c>
    </row>
    <row r="4" spans="1:5" ht="13.9">
      <c r="A4" s="251" t="s">
        <v>179</v>
      </c>
      <c r="B4" s="251"/>
      <c r="C4" s="251"/>
      <c r="D4" s="251"/>
      <c r="E4" s="251"/>
    </row>
    <row r="5" spans="1:5" s="182" customFormat="1" ht="34.5" customHeight="1">
      <c r="A5" s="185">
        <v>1</v>
      </c>
      <c r="B5" s="186">
        <v>3.1</v>
      </c>
      <c r="C5" s="186" t="s">
        <v>180</v>
      </c>
      <c r="D5" s="187" t="s">
        <v>231</v>
      </c>
      <c r="E5" s="188" t="s">
        <v>181</v>
      </c>
    </row>
    <row r="6" spans="1:5" s="182" customFormat="1" ht="44.25" customHeight="1">
      <c r="A6" s="185">
        <v>2</v>
      </c>
      <c r="B6" s="186" t="s">
        <v>6</v>
      </c>
      <c r="C6" s="186" t="s">
        <v>182</v>
      </c>
      <c r="D6" s="187" t="s">
        <v>232</v>
      </c>
      <c r="E6" s="188" t="s">
        <v>181</v>
      </c>
    </row>
    <row r="7" spans="1:5" s="182" customFormat="1" ht="57" customHeight="1">
      <c r="A7" s="185">
        <v>3</v>
      </c>
      <c r="B7" s="186" t="s">
        <v>6</v>
      </c>
      <c r="C7" s="186" t="s">
        <v>182</v>
      </c>
      <c r="D7" s="187" t="s">
        <v>233</v>
      </c>
      <c r="E7" s="188" t="s">
        <v>181</v>
      </c>
    </row>
    <row r="8" spans="1:5" s="182" customFormat="1" ht="58.5" customHeight="1">
      <c r="A8" s="185">
        <v>4</v>
      </c>
      <c r="B8" s="186" t="s">
        <v>7</v>
      </c>
      <c r="C8" s="186" t="s">
        <v>119</v>
      </c>
      <c r="D8" s="187" t="s">
        <v>234</v>
      </c>
      <c r="E8" s="188" t="s">
        <v>181</v>
      </c>
    </row>
    <row r="9" spans="1:5" s="182" customFormat="1" ht="30" customHeight="1">
      <c r="A9" s="185">
        <v>5</v>
      </c>
      <c r="B9" s="186" t="s">
        <v>7</v>
      </c>
      <c r="C9" s="186" t="s">
        <v>119</v>
      </c>
      <c r="D9" s="187" t="s">
        <v>235</v>
      </c>
      <c r="E9" s="188" t="s">
        <v>181</v>
      </c>
    </row>
    <row r="10" spans="1:5" s="182" customFormat="1" ht="58.5" customHeight="1">
      <c r="A10" s="185">
        <v>6</v>
      </c>
      <c r="B10" s="186" t="s">
        <v>7</v>
      </c>
      <c r="C10" s="186" t="s">
        <v>84</v>
      </c>
      <c r="D10" s="187" t="s">
        <v>236</v>
      </c>
      <c r="E10" s="188" t="s">
        <v>181</v>
      </c>
    </row>
    <row r="11" spans="1:5" s="182" customFormat="1" ht="43.5" customHeight="1">
      <c r="A11" s="185">
        <v>7</v>
      </c>
      <c r="B11" s="186" t="s">
        <v>7</v>
      </c>
      <c r="C11" s="186" t="s">
        <v>84</v>
      </c>
      <c r="D11" s="187" t="s">
        <v>239</v>
      </c>
      <c r="E11" s="188" t="s">
        <v>181</v>
      </c>
    </row>
    <row r="12" spans="1:5" s="182" customFormat="1" ht="46.5" customHeight="1">
      <c r="A12" s="185">
        <v>8</v>
      </c>
      <c r="B12" s="186" t="s">
        <v>7</v>
      </c>
      <c r="C12" s="186" t="s">
        <v>84</v>
      </c>
      <c r="D12" s="187" t="s">
        <v>237</v>
      </c>
      <c r="E12" s="188" t="s">
        <v>181</v>
      </c>
    </row>
    <row r="13" spans="1:5" s="182" customFormat="1" ht="46.5" customHeight="1">
      <c r="A13" s="185">
        <v>9</v>
      </c>
      <c r="B13" s="186" t="s">
        <v>7</v>
      </c>
      <c r="C13" s="186" t="s">
        <v>84</v>
      </c>
      <c r="D13" s="187" t="s">
        <v>238</v>
      </c>
      <c r="E13" s="188" t="s">
        <v>181</v>
      </c>
    </row>
    <row r="14" spans="1:5" s="182" customFormat="1" ht="87" customHeight="1">
      <c r="A14" s="185">
        <v>10</v>
      </c>
      <c r="B14" s="186" t="s">
        <v>7</v>
      </c>
      <c r="C14" s="186" t="s">
        <v>84</v>
      </c>
      <c r="D14" s="187" t="s">
        <v>240</v>
      </c>
      <c r="E14" s="188" t="s">
        <v>181</v>
      </c>
    </row>
    <row r="15" spans="1:5" s="182" customFormat="1" ht="84" customHeight="1">
      <c r="A15" s="185">
        <v>11</v>
      </c>
      <c r="B15" s="186" t="s">
        <v>7</v>
      </c>
      <c r="C15" s="186" t="s">
        <v>123</v>
      </c>
      <c r="D15" s="187" t="s">
        <v>241</v>
      </c>
      <c r="E15" s="188" t="s">
        <v>181</v>
      </c>
    </row>
    <row r="16" spans="1:5" s="182" customFormat="1" ht="45.75" customHeight="1">
      <c r="A16" s="185" t="s">
        <v>183</v>
      </c>
      <c r="B16" s="186" t="s">
        <v>11</v>
      </c>
      <c r="C16" s="186" t="s">
        <v>85</v>
      </c>
      <c r="D16" s="187" t="s">
        <v>242</v>
      </c>
      <c r="E16" s="188" t="s">
        <v>181</v>
      </c>
    </row>
    <row r="17" spans="1:5" s="182" customFormat="1" ht="44.25" customHeight="1">
      <c r="A17" s="185" t="s">
        <v>184</v>
      </c>
      <c r="B17" s="186" t="s">
        <v>11</v>
      </c>
      <c r="C17" s="186" t="s">
        <v>85</v>
      </c>
      <c r="D17" s="187" t="s">
        <v>243</v>
      </c>
      <c r="E17" s="188" t="s">
        <v>181</v>
      </c>
    </row>
    <row r="18" spans="1:5" s="182" customFormat="1" ht="31.5" customHeight="1">
      <c r="A18" s="185">
        <v>13</v>
      </c>
      <c r="B18" s="186" t="s">
        <v>11</v>
      </c>
      <c r="C18" s="186" t="s">
        <v>85</v>
      </c>
      <c r="D18" s="187" t="s">
        <v>244</v>
      </c>
      <c r="E18" s="188" t="s">
        <v>181</v>
      </c>
    </row>
    <row r="19" spans="1:5" s="182" customFormat="1" ht="28.5" customHeight="1">
      <c r="A19" s="185">
        <v>14</v>
      </c>
      <c r="B19" s="186" t="s">
        <v>11</v>
      </c>
      <c r="C19" s="186" t="s">
        <v>185</v>
      </c>
      <c r="D19" s="187" t="s">
        <v>245</v>
      </c>
      <c r="E19" s="188" t="s">
        <v>181</v>
      </c>
    </row>
    <row r="20" spans="1:5" s="182" customFormat="1" ht="25.5">
      <c r="A20" s="250">
        <v>15</v>
      </c>
      <c r="B20" s="254" t="s">
        <v>11</v>
      </c>
      <c r="C20" s="254" t="s">
        <v>121</v>
      </c>
      <c r="D20" s="200" t="s">
        <v>246</v>
      </c>
      <c r="E20" s="201" t="s">
        <v>181</v>
      </c>
    </row>
    <row r="21" spans="1:5" s="182" customFormat="1" ht="17.25">
      <c r="A21" s="250"/>
      <c r="B21" s="255"/>
      <c r="C21" s="255"/>
      <c r="D21" s="206" t="s">
        <v>213</v>
      </c>
      <c r="E21" s="189"/>
    </row>
    <row r="22" spans="1:5" s="182" customFormat="1" ht="17.25">
      <c r="A22" s="250"/>
      <c r="B22" s="255"/>
      <c r="C22" s="255"/>
      <c r="D22" s="206" t="s">
        <v>214</v>
      </c>
      <c r="E22" s="189"/>
    </row>
    <row r="23" spans="1:5" s="182" customFormat="1" ht="33.75" customHeight="1">
      <c r="A23" s="250"/>
      <c r="B23" s="256"/>
      <c r="C23" s="256"/>
      <c r="D23" s="193" t="s">
        <v>186</v>
      </c>
      <c r="E23" s="195"/>
    </row>
    <row r="24" spans="1:5" s="182" customFormat="1" ht="57.75" customHeight="1">
      <c r="A24" s="185" t="s">
        <v>187</v>
      </c>
      <c r="B24" s="186" t="s">
        <v>11</v>
      </c>
      <c r="C24" s="186" t="s">
        <v>121</v>
      </c>
      <c r="D24" s="187" t="s">
        <v>277</v>
      </c>
      <c r="E24" s="188" t="s">
        <v>181</v>
      </c>
    </row>
    <row r="25" spans="1:5" s="182" customFormat="1" ht="17.25">
      <c r="A25" s="250" t="s">
        <v>188</v>
      </c>
      <c r="B25" s="252" t="s">
        <v>11</v>
      </c>
      <c r="C25" s="252" t="s">
        <v>121</v>
      </c>
      <c r="D25" s="200" t="s">
        <v>247</v>
      </c>
      <c r="E25" s="201" t="s">
        <v>181</v>
      </c>
    </row>
    <row r="26" spans="1:5" s="182" customFormat="1" ht="17.25">
      <c r="A26" s="250"/>
      <c r="B26" s="253"/>
      <c r="C26" s="253"/>
      <c r="D26" s="202" t="s">
        <v>215</v>
      </c>
      <c r="E26" s="189"/>
    </row>
    <row r="27" spans="1:5" s="182" customFormat="1" ht="17.25" customHeight="1">
      <c r="A27" s="250"/>
      <c r="B27" s="253"/>
      <c r="C27" s="253"/>
      <c r="D27" s="202" t="s">
        <v>216</v>
      </c>
      <c r="E27" s="189"/>
    </row>
    <row r="28" spans="1:5" s="182" customFormat="1" ht="17.25">
      <c r="A28" s="250"/>
      <c r="B28" s="253"/>
      <c r="C28" s="253"/>
      <c r="D28" s="203" t="s">
        <v>217</v>
      </c>
      <c r="E28" s="195"/>
    </row>
    <row r="29" spans="1:5" s="182" customFormat="1" ht="71.25" customHeight="1">
      <c r="A29" s="185">
        <v>17</v>
      </c>
      <c r="B29" s="186" t="s">
        <v>11</v>
      </c>
      <c r="C29" s="186" t="s">
        <v>86</v>
      </c>
      <c r="D29" s="187" t="s">
        <v>248</v>
      </c>
      <c r="E29" s="188" t="s">
        <v>181</v>
      </c>
    </row>
    <row r="30" spans="1:5" s="182" customFormat="1" ht="44.25" customHeight="1">
      <c r="A30" s="185" t="s">
        <v>189</v>
      </c>
      <c r="B30" s="186" t="s">
        <v>11</v>
      </c>
      <c r="C30" s="186" t="s">
        <v>87</v>
      </c>
      <c r="D30" s="187" t="s">
        <v>249</v>
      </c>
      <c r="E30" s="188" t="s">
        <v>181</v>
      </c>
    </row>
    <row r="31" spans="1:5" s="182" customFormat="1" ht="58.5" customHeight="1">
      <c r="A31" s="185" t="s">
        <v>190</v>
      </c>
      <c r="B31" s="186" t="s">
        <v>11</v>
      </c>
      <c r="C31" s="186" t="s">
        <v>87</v>
      </c>
      <c r="D31" s="187" t="s">
        <v>250</v>
      </c>
      <c r="E31" s="188" t="s">
        <v>181</v>
      </c>
    </row>
    <row r="32" spans="1:5" s="182" customFormat="1" ht="48.75" customHeight="1">
      <c r="A32" s="185">
        <v>19</v>
      </c>
      <c r="B32" s="186" t="s">
        <v>27</v>
      </c>
      <c r="C32" s="186" t="s">
        <v>120</v>
      </c>
      <c r="D32" s="187" t="s">
        <v>251</v>
      </c>
      <c r="E32" s="188" t="s">
        <v>181</v>
      </c>
    </row>
    <row r="33" spans="1:5" s="182" customFormat="1" ht="18" customHeight="1">
      <c r="A33" s="258" t="s">
        <v>62</v>
      </c>
      <c r="B33" s="258"/>
      <c r="C33" s="258"/>
      <c r="D33" s="190"/>
      <c r="E33" s="191"/>
    </row>
    <row r="34" spans="1:5" s="182" customFormat="1" ht="45.75" customHeight="1">
      <c r="A34" s="185">
        <v>20</v>
      </c>
      <c r="B34" s="186" t="s">
        <v>0</v>
      </c>
      <c r="C34" s="186" t="s">
        <v>88</v>
      </c>
      <c r="D34" s="187" t="s">
        <v>252</v>
      </c>
      <c r="E34" s="188" t="s">
        <v>181</v>
      </c>
    </row>
    <row r="35" spans="1:5" s="182" customFormat="1" ht="71.25" customHeight="1">
      <c r="A35" s="185" t="s">
        <v>191</v>
      </c>
      <c r="B35" s="186" t="s">
        <v>0</v>
      </c>
      <c r="C35" s="186" t="s">
        <v>88</v>
      </c>
      <c r="D35" s="187" t="s">
        <v>253</v>
      </c>
      <c r="E35" s="188" t="s">
        <v>181</v>
      </c>
    </row>
    <row r="36" spans="1:5" s="182" customFormat="1" ht="38.25">
      <c r="A36" s="196" t="s">
        <v>192</v>
      </c>
      <c r="B36" s="197" t="s">
        <v>0</v>
      </c>
      <c r="C36" s="197" t="s">
        <v>88</v>
      </c>
      <c r="D36" s="198" t="s">
        <v>254</v>
      </c>
      <c r="E36" s="199" t="s">
        <v>181</v>
      </c>
    </row>
    <row r="37" spans="1:5" s="182" customFormat="1" ht="61.5" customHeight="1">
      <c r="A37" s="192">
        <v>22</v>
      </c>
      <c r="B37" s="193" t="s">
        <v>0</v>
      </c>
      <c r="C37" s="193" t="s">
        <v>89</v>
      </c>
      <c r="D37" s="194" t="s">
        <v>255</v>
      </c>
      <c r="E37" s="195" t="s">
        <v>181</v>
      </c>
    </row>
    <row r="38" spans="1:5" s="182" customFormat="1" ht="59.25" customHeight="1">
      <c r="A38" s="185">
        <v>23</v>
      </c>
      <c r="B38" s="186" t="s">
        <v>0</v>
      </c>
      <c r="C38" s="186" t="s">
        <v>89</v>
      </c>
      <c r="D38" s="187" t="s">
        <v>256</v>
      </c>
      <c r="E38" s="188" t="s">
        <v>181</v>
      </c>
    </row>
    <row r="39" spans="1:5" s="182" customFormat="1" ht="13.9">
      <c r="A39" s="258" t="s">
        <v>63</v>
      </c>
      <c r="B39" s="258"/>
      <c r="C39" s="258"/>
      <c r="D39" s="190"/>
      <c r="E39" s="191"/>
    </row>
    <row r="40" spans="1:5" s="182" customFormat="1" ht="30" customHeight="1">
      <c r="A40" s="247">
        <v>24</v>
      </c>
      <c r="B40" s="254" t="s">
        <v>18</v>
      </c>
      <c r="C40" s="254" t="s">
        <v>93</v>
      </c>
      <c r="D40" s="200" t="s">
        <v>257</v>
      </c>
      <c r="E40" s="201" t="s">
        <v>181</v>
      </c>
    </row>
    <row r="41" spans="1:5" s="182" customFormat="1" ht="25.5">
      <c r="A41" s="248"/>
      <c r="B41" s="255"/>
      <c r="C41" s="255"/>
      <c r="D41" s="202" t="s">
        <v>218</v>
      </c>
      <c r="E41" s="189"/>
    </row>
    <row r="42" spans="1:5" s="182" customFormat="1" ht="17.25">
      <c r="A42" s="248"/>
      <c r="B42" s="255"/>
      <c r="C42" s="255"/>
      <c r="D42" s="202" t="s">
        <v>219</v>
      </c>
      <c r="E42" s="189"/>
    </row>
    <row r="43" spans="1:5" s="182" customFormat="1" ht="17.25">
      <c r="A43" s="248"/>
      <c r="B43" s="255"/>
      <c r="C43" s="255"/>
      <c r="D43" s="202" t="s">
        <v>220</v>
      </c>
      <c r="E43" s="189"/>
    </row>
    <row r="44" spans="1:5" s="182" customFormat="1" ht="17.25">
      <c r="A44" s="249"/>
      <c r="B44" s="256"/>
      <c r="C44" s="256"/>
      <c r="D44" s="203" t="s">
        <v>221</v>
      </c>
      <c r="E44" s="195"/>
    </row>
    <row r="45" spans="1:5" s="182" customFormat="1" ht="25.5">
      <c r="A45" s="247">
        <v>25</v>
      </c>
      <c r="B45" s="254" t="s">
        <v>19</v>
      </c>
      <c r="C45" s="254" t="s">
        <v>122</v>
      </c>
      <c r="D45" s="200" t="s">
        <v>258</v>
      </c>
      <c r="E45" s="201" t="s">
        <v>181</v>
      </c>
    </row>
    <row r="46" spans="1:5" s="182" customFormat="1" ht="17.25">
      <c r="A46" s="248"/>
      <c r="B46" s="255"/>
      <c r="C46" s="255"/>
      <c r="D46" s="202" t="s">
        <v>222</v>
      </c>
      <c r="E46" s="189"/>
    </row>
    <row r="47" spans="1:5" s="182" customFormat="1" ht="17.25">
      <c r="A47" s="248"/>
      <c r="B47" s="255"/>
      <c r="C47" s="255"/>
      <c r="D47" s="202" t="s">
        <v>223</v>
      </c>
      <c r="E47" s="189"/>
    </row>
    <row r="48" spans="1:5" s="182" customFormat="1" ht="25.5">
      <c r="A48" s="248"/>
      <c r="B48" s="255"/>
      <c r="C48" s="255"/>
      <c r="D48" s="202" t="s">
        <v>224</v>
      </c>
      <c r="E48" s="189"/>
    </row>
    <row r="49" spans="1:5" s="182" customFormat="1" ht="29.25" customHeight="1">
      <c r="A49" s="248"/>
      <c r="B49" s="255"/>
      <c r="C49" s="255"/>
      <c r="D49" s="202" t="s">
        <v>225</v>
      </c>
      <c r="E49" s="189"/>
    </row>
    <row r="50" spans="1:5" s="182" customFormat="1" ht="25.5">
      <c r="A50" s="248"/>
      <c r="B50" s="255"/>
      <c r="C50" s="255"/>
      <c r="D50" s="202" t="s">
        <v>226</v>
      </c>
      <c r="E50" s="189"/>
    </row>
    <row r="51" spans="1:5" s="182" customFormat="1" ht="17.25">
      <c r="A51" s="248"/>
      <c r="B51" s="255"/>
      <c r="C51" s="255"/>
      <c r="D51" s="202" t="s">
        <v>227</v>
      </c>
      <c r="E51" s="189"/>
    </row>
    <row r="52" spans="1:5" s="182" customFormat="1" ht="15" customHeight="1">
      <c r="A52" s="248"/>
      <c r="B52" s="255"/>
      <c r="C52" s="255"/>
      <c r="D52" s="202" t="s">
        <v>228</v>
      </c>
      <c r="E52" s="189"/>
    </row>
    <row r="53" spans="1:5" s="182" customFormat="1" ht="25.5">
      <c r="A53" s="249"/>
      <c r="B53" s="256"/>
      <c r="C53" s="256"/>
      <c r="D53" s="203" t="s">
        <v>229</v>
      </c>
      <c r="E53" s="195"/>
    </row>
    <row r="54" spans="1:5" s="182" customFormat="1" ht="17.25">
      <c r="A54" s="258" t="s">
        <v>193</v>
      </c>
      <c r="B54" s="258"/>
      <c r="C54" s="258"/>
      <c r="D54" s="190"/>
      <c r="E54" s="204"/>
    </row>
    <row r="55" spans="1:5" s="182" customFormat="1" ht="33" customHeight="1">
      <c r="A55" s="185">
        <v>26</v>
      </c>
      <c r="B55" s="186" t="s">
        <v>20</v>
      </c>
      <c r="C55" s="186" t="s">
        <v>90</v>
      </c>
      <c r="D55" s="187" t="s">
        <v>259</v>
      </c>
      <c r="E55" s="188" t="s">
        <v>181</v>
      </c>
    </row>
    <row r="56" spans="1:5" s="182" customFormat="1" ht="32.25" customHeight="1">
      <c r="A56" s="185">
        <v>27</v>
      </c>
      <c r="B56" s="186" t="s">
        <v>20</v>
      </c>
      <c r="C56" s="186" t="s">
        <v>90</v>
      </c>
      <c r="D56" s="187" t="s">
        <v>260</v>
      </c>
      <c r="E56" s="188" t="s">
        <v>181</v>
      </c>
    </row>
    <row r="57" spans="1:5" s="182" customFormat="1" ht="44.25" customHeight="1">
      <c r="A57" s="185">
        <v>28</v>
      </c>
      <c r="B57" s="186" t="s">
        <v>20</v>
      </c>
      <c r="C57" s="186" t="s">
        <v>90</v>
      </c>
      <c r="D57" s="187" t="s">
        <v>261</v>
      </c>
      <c r="E57" s="188" t="s">
        <v>181</v>
      </c>
    </row>
    <row r="58" spans="1:5" s="182" customFormat="1" ht="40.5" customHeight="1">
      <c r="A58" s="185">
        <v>29</v>
      </c>
      <c r="B58" s="186" t="s">
        <v>20</v>
      </c>
      <c r="C58" s="186" t="s">
        <v>126</v>
      </c>
      <c r="D58" s="187" t="s">
        <v>262</v>
      </c>
      <c r="E58" s="188" t="s">
        <v>181</v>
      </c>
    </row>
    <row r="59" spans="1:5" s="182" customFormat="1" ht="43.5" customHeight="1">
      <c r="A59" s="185">
        <v>30</v>
      </c>
      <c r="B59" s="186" t="s">
        <v>20</v>
      </c>
      <c r="C59" s="186" t="s">
        <v>194</v>
      </c>
      <c r="D59" s="187" t="s">
        <v>263</v>
      </c>
      <c r="E59" s="188" t="s">
        <v>181</v>
      </c>
    </row>
    <row r="60" spans="1:5" s="182" customFormat="1" ht="30.75" customHeight="1">
      <c r="A60" s="185">
        <v>31</v>
      </c>
      <c r="B60" s="186" t="s">
        <v>21</v>
      </c>
      <c r="C60" s="186" t="s">
        <v>94</v>
      </c>
      <c r="D60" s="187" t="s">
        <v>264</v>
      </c>
      <c r="E60" s="188" t="s">
        <v>181</v>
      </c>
    </row>
    <row r="61" spans="1:5" s="182" customFormat="1" ht="45" customHeight="1">
      <c r="A61" s="185" t="s">
        <v>195</v>
      </c>
      <c r="B61" s="186" t="s">
        <v>21</v>
      </c>
      <c r="C61" s="186" t="s">
        <v>94</v>
      </c>
      <c r="D61" s="187" t="s">
        <v>265</v>
      </c>
      <c r="E61" s="188" t="s">
        <v>181</v>
      </c>
    </row>
    <row r="62" spans="1:5" s="182" customFormat="1" ht="44.25" customHeight="1">
      <c r="A62" s="185" t="s">
        <v>196</v>
      </c>
      <c r="B62" s="186" t="s">
        <v>21</v>
      </c>
      <c r="C62" s="186" t="s">
        <v>94</v>
      </c>
      <c r="D62" s="187" t="s">
        <v>266</v>
      </c>
      <c r="E62" s="188" t="s">
        <v>181</v>
      </c>
    </row>
    <row r="63" spans="1:5" s="182" customFormat="1" ht="32.25" customHeight="1">
      <c r="A63" s="185">
        <v>33</v>
      </c>
      <c r="B63" s="186" t="s">
        <v>21</v>
      </c>
      <c r="C63" s="186" t="s">
        <v>91</v>
      </c>
      <c r="D63" s="187" t="s">
        <v>267</v>
      </c>
      <c r="E63" s="188" t="s">
        <v>181</v>
      </c>
    </row>
    <row r="64" spans="1:5" s="182" customFormat="1" ht="31.5" customHeight="1">
      <c r="A64" s="185">
        <v>34</v>
      </c>
      <c r="B64" s="186" t="s">
        <v>21</v>
      </c>
      <c r="C64" s="186" t="s">
        <v>91</v>
      </c>
      <c r="D64" s="205" t="s">
        <v>268</v>
      </c>
      <c r="E64" s="188" t="s">
        <v>181</v>
      </c>
    </row>
    <row r="65" spans="1:5" s="182" customFormat="1" ht="42.75" customHeight="1">
      <c r="A65" s="185">
        <v>35</v>
      </c>
      <c r="B65" s="186" t="s">
        <v>21</v>
      </c>
      <c r="C65" s="186" t="s">
        <v>91</v>
      </c>
      <c r="D65" s="187" t="s">
        <v>269</v>
      </c>
      <c r="E65" s="188" t="s">
        <v>181</v>
      </c>
    </row>
    <row r="66" spans="1:5" s="182" customFormat="1" ht="30" customHeight="1">
      <c r="A66" s="185">
        <v>36</v>
      </c>
      <c r="B66" s="186" t="s">
        <v>21</v>
      </c>
      <c r="C66" s="186" t="s">
        <v>91</v>
      </c>
      <c r="D66" s="187" t="s">
        <v>270</v>
      </c>
      <c r="E66" s="188" t="s">
        <v>181</v>
      </c>
    </row>
    <row r="67" spans="1:5" s="182" customFormat="1" ht="31.5" customHeight="1">
      <c r="A67" s="185" t="s">
        <v>197</v>
      </c>
      <c r="B67" s="186" t="s">
        <v>21</v>
      </c>
      <c r="C67" s="186" t="s">
        <v>91</v>
      </c>
      <c r="D67" s="187" t="s">
        <v>271</v>
      </c>
      <c r="E67" s="188" t="s">
        <v>181</v>
      </c>
    </row>
    <row r="68" spans="1:5" s="182" customFormat="1" ht="30.75" customHeight="1">
      <c r="A68" s="185" t="s">
        <v>198</v>
      </c>
      <c r="B68" s="186" t="s">
        <v>21</v>
      </c>
      <c r="C68" s="186" t="s">
        <v>91</v>
      </c>
      <c r="D68" s="187" t="s">
        <v>272</v>
      </c>
      <c r="E68" s="188" t="s">
        <v>181</v>
      </c>
    </row>
    <row r="69" spans="1:5" s="182" customFormat="1" ht="30" customHeight="1">
      <c r="A69" s="185">
        <v>38</v>
      </c>
      <c r="B69" s="186" t="s">
        <v>21</v>
      </c>
      <c r="C69" s="186" t="s">
        <v>91</v>
      </c>
      <c r="D69" s="187" t="s">
        <v>273</v>
      </c>
      <c r="E69" s="188" t="s">
        <v>181</v>
      </c>
    </row>
    <row r="70" spans="1:5" s="182" customFormat="1" ht="57" customHeight="1">
      <c r="A70" s="185">
        <v>39</v>
      </c>
      <c r="B70" s="186" t="s">
        <v>21</v>
      </c>
      <c r="C70" s="186" t="s">
        <v>127</v>
      </c>
      <c r="D70" s="187" t="s">
        <v>274</v>
      </c>
      <c r="E70" s="188" t="s">
        <v>181</v>
      </c>
    </row>
    <row r="71" spans="1:5" s="182" customFormat="1" ht="35.25" customHeight="1">
      <c r="A71" s="185">
        <v>40</v>
      </c>
      <c r="B71" s="186" t="s">
        <v>26</v>
      </c>
      <c r="C71" s="186" t="s">
        <v>95</v>
      </c>
      <c r="D71" s="187" t="s">
        <v>275</v>
      </c>
      <c r="E71" s="188" t="s">
        <v>181</v>
      </c>
    </row>
    <row r="72" spans="1:5" s="182" customFormat="1" ht="17.25">
      <c r="A72" s="258" t="s">
        <v>199</v>
      </c>
      <c r="B72" s="258"/>
      <c r="C72" s="258"/>
      <c r="D72" s="190"/>
      <c r="E72" s="204"/>
    </row>
    <row r="73" spans="1:5" s="182" customFormat="1" ht="43.5" customHeight="1">
      <c r="A73" s="185">
        <v>41</v>
      </c>
      <c r="B73" s="186">
        <v>3.5</v>
      </c>
      <c r="C73" s="186"/>
      <c r="D73" s="187" t="s">
        <v>276</v>
      </c>
      <c r="E73" s="188" t="s">
        <v>181</v>
      </c>
    </row>
    <row r="74" spans="1:5" s="182" customFormat="1">
      <c r="E74" s="181"/>
    </row>
    <row r="75" spans="1:5" s="182" customFormat="1" ht="34.5" customHeight="1">
      <c r="A75" s="257" t="s">
        <v>200</v>
      </c>
      <c r="B75" s="257"/>
      <c r="C75" s="257"/>
      <c r="D75" s="257"/>
      <c r="E75" s="257"/>
    </row>
    <row r="76" spans="1:5" s="182" customFormat="1">
      <c r="E76" s="181"/>
    </row>
    <row r="77" spans="1:5" s="182" customFormat="1">
      <c r="E77" s="181"/>
    </row>
    <row r="78" spans="1:5" s="182" customFormat="1">
      <c r="E78" s="181"/>
    </row>
    <row r="79" spans="1:5" s="182" customFormat="1">
      <c r="E79" s="181"/>
    </row>
    <row r="80" spans="1:5" s="182" customFormat="1">
      <c r="E80" s="181"/>
    </row>
    <row r="81" spans="5:5" s="182" customFormat="1">
      <c r="E81" s="181"/>
    </row>
    <row r="82" spans="5:5" s="182" customFormat="1">
      <c r="E82" s="181"/>
    </row>
    <row r="83" spans="5:5" s="182" customFormat="1">
      <c r="E83" s="181"/>
    </row>
    <row r="84" spans="5:5" s="182" customFormat="1">
      <c r="E84" s="181"/>
    </row>
    <row r="85" spans="5:5" s="182" customFormat="1">
      <c r="E85" s="181"/>
    </row>
    <row r="86" spans="5:5" s="182" customFormat="1">
      <c r="E86" s="181"/>
    </row>
    <row r="87" spans="5:5" s="182" customFormat="1">
      <c r="E87" s="181"/>
    </row>
    <row r="88" spans="5:5" s="182" customFormat="1">
      <c r="E88" s="181"/>
    </row>
    <row r="89" spans="5:5" s="182" customFormat="1">
      <c r="E89" s="181"/>
    </row>
    <row r="90" spans="5:5" s="182" customFormat="1">
      <c r="E90" s="181"/>
    </row>
    <row r="91" spans="5:5" s="182" customFormat="1">
      <c r="E91" s="181"/>
    </row>
    <row r="92" spans="5:5" s="182" customFormat="1">
      <c r="E92" s="181"/>
    </row>
    <row r="93" spans="5:5" s="182" customFormat="1">
      <c r="E93" s="181"/>
    </row>
    <row r="94" spans="5:5" s="182" customFormat="1">
      <c r="E94" s="181"/>
    </row>
    <row r="95" spans="5:5" s="182" customFormat="1">
      <c r="E95" s="181"/>
    </row>
    <row r="96" spans="5:5" s="182" customFormat="1">
      <c r="E96" s="181"/>
    </row>
    <row r="97" spans="5:5" s="182" customFormat="1">
      <c r="E97" s="181"/>
    </row>
    <row r="98" spans="5:5" s="182" customFormat="1">
      <c r="E98" s="181"/>
    </row>
    <row r="99" spans="5:5" s="182" customFormat="1">
      <c r="E99" s="181"/>
    </row>
    <row r="100" spans="5:5" s="182" customFormat="1">
      <c r="E100" s="181"/>
    </row>
    <row r="101" spans="5:5" s="182" customFormat="1">
      <c r="E101" s="181"/>
    </row>
    <row r="102" spans="5:5" s="182" customFormat="1">
      <c r="E102" s="181"/>
    </row>
    <row r="103" spans="5:5" s="182" customFormat="1">
      <c r="E103" s="181"/>
    </row>
    <row r="104" spans="5:5" s="182" customFormat="1">
      <c r="E104" s="181"/>
    </row>
    <row r="105" spans="5:5" s="182" customFormat="1">
      <c r="E105" s="181"/>
    </row>
    <row r="106" spans="5:5" s="182" customFormat="1">
      <c r="E106" s="181"/>
    </row>
    <row r="107" spans="5:5" s="182" customFormat="1">
      <c r="E107" s="181"/>
    </row>
    <row r="108" spans="5:5" s="182" customFormat="1">
      <c r="E108" s="181"/>
    </row>
    <row r="109" spans="5:5" s="182" customFormat="1">
      <c r="E109" s="181"/>
    </row>
    <row r="110" spans="5:5" s="182" customFormat="1">
      <c r="E110" s="181"/>
    </row>
    <row r="111" spans="5:5" s="182" customFormat="1">
      <c r="E111" s="181"/>
    </row>
    <row r="112" spans="5:5" s="182" customFormat="1">
      <c r="E112" s="181"/>
    </row>
    <row r="113" spans="5:5" s="182" customFormat="1">
      <c r="E113" s="181"/>
    </row>
    <row r="114" spans="5:5" s="182" customFormat="1">
      <c r="E114" s="181"/>
    </row>
    <row r="115" spans="5:5" s="182" customFormat="1">
      <c r="E115" s="181"/>
    </row>
    <row r="116" spans="5:5" s="182" customFormat="1">
      <c r="E116" s="181"/>
    </row>
  </sheetData>
  <mergeCells count="19">
    <mergeCell ref="A75:E75"/>
    <mergeCell ref="A33:C33"/>
    <mergeCell ref="A39:C39"/>
    <mergeCell ref="A54:C54"/>
    <mergeCell ref="A72:C72"/>
    <mergeCell ref="A1:E1"/>
    <mergeCell ref="A45:A53"/>
    <mergeCell ref="A40:A44"/>
    <mergeCell ref="A25:A28"/>
    <mergeCell ref="A20:A23"/>
    <mergeCell ref="A4:E4"/>
    <mergeCell ref="C25:C28"/>
    <mergeCell ref="B25:B28"/>
    <mergeCell ref="B20:B23"/>
    <mergeCell ref="C20:C23"/>
    <mergeCell ref="B40:B44"/>
    <mergeCell ref="C40:C44"/>
    <mergeCell ref="B45:B53"/>
    <mergeCell ref="C45:C53"/>
  </mergeCells>
  <pageMargins left="0.23622047244094491" right="0.23622047244094491" top="0.74803149606299213" bottom="0.74803149606299213" header="0.31496062992125984" footer="0.31496062992125984"/>
  <pageSetup paperSize="9" orientation="portrait" r:id="rId1"/>
  <headerFooter>
    <oddFooter>&amp;L&amp;1#&amp;"Calibri"&amp;11&amp;K000000OFFICIAL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T62"/>
  <sheetViews>
    <sheetView topLeftCell="A13" workbookViewId="0">
      <selection activeCell="E34" sqref="E34"/>
    </sheetView>
  </sheetViews>
  <sheetFormatPr defaultRowHeight="13.15"/>
  <cols>
    <col min="2" max="2" width="11.5703125" customWidth="1"/>
    <col min="3" max="3" width="12.5703125" customWidth="1"/>
    <col min="4" max="4" width="14.85546875" bestFit="1" customWidth="1"/>
    <col min="5" max="5" width="11.140625" bestFit="1" customWidth="1"/>
    <col min="6" max="6" width="12.5703125" bestFit="1" customWidth="1"/>
    <col min="7" max="8" width="10.5703125" bestFit="1" customWidth="1"/>
    <col min="9" max="9" width="11.5703125" customWidth="1"/>
    <col min="10" max="10" width="12.140625" customWidth="1"/>
    <col min="11" max="11" width="10.5703125" bestFit="1" customWidth="1"/>
    <col min="13" max="13" width="13" customWidth="1"/>
    <col min="14" max="14" width="7.85546875" bestFit="1" customWidth="1"/>
    <col min="15" max="15" width="11.140625" bestFit="1" customWidth="1"/>
    <col min="16" max="16" width="12.5703125" bestFit="1" customWidth="1"/>
    <col min="18" max="18" width="10.5703125" customWidth="1"/>
    <col min="19" max="19" width="5.28515625" bestFit="1" customWidth="1"/>
  </cols>
  <sheetData>
    <row r="1" spans="2:20" s="22" customFormat="1" ht="52.5">
      <c r="B1" s="21" t="s">
        <v>114</v>
      </c>
      <c r="C1" s="24" t="s">
        <v>106</v>
      </c>
      <c r="D1" s="24" t="s">
        <v>107</v>
      </c>
      <c r="E1" s="24" t="s">
        <v>108</v>
      </c>
      <c r="F1" s="24" t="s">
        <v>109</v>
      </c>
      <c r="G1" s="24" t="s">
        <v>110</v>
      </c>
      <c r="H1" s="24" t="s">
        <v>111</v>
      </c>
      <c r="I1" s="24" t="s">
        <v>112</v>
      </c>
      <c r="J1" s="24" t="s">
        <v>113</v>
      </c>
      <c r="K1" s="24" t="s">
        <v>115</v>
      </c>
    </row>
    <row r="2" spans="2:20" s="22" customFormat="1"/>
    <row r="3" spans="2:20">
      <c r="D3" s="259" t="s">
        <v>79</v>
      </c>
      <c r="E3" s="259"/>
      <c r="R3" s="259" t="s">
        <v>97</v>
      </c>
      <c r="S3" s="259"/>
      <c r="T3" s="259"/>
    </row>
    <row r="4" spans="2:20" ht="39.4">
      <c r="B4" s="1" t="s">
        <v>30</v>
      </c>
      <c r="C4" s="1" t="s">
        <v>8</v>
      </c>
      <c r="D4" s="1" t="s">
        <v>9</v>
      </c>
      <c r="E4" s="1" t="s">
        <v>80</v>
      </c>
      <c r="J4" s="2" t="s">
        <v>1</v>
      </c>
      <c r="K4" s="2" t="s">
        <v>69</v>
      </c>
      <c r="L4" s="2" t="s">
        <v>68</v>
      </c>
      <c r="M4" s="18" t="s">
        <v>1</v>
      </c>
      <c r="O4" s="18" t="s">
        <v>69</v>
      </c>
      <c r="P4" s="18" t="s">
        <v>68</v>
      </c>
      <c r="Q4" s="18" t="s">
        <v>104</v>
      </c>
      <c r="R4" s="24" t="s">
        <v>102</v>
      </c>
      <c r="S4" s="24" t="s">
        <v>68</v>
      </c>
      <c r="T4" s="24" t="s">
        <v>116</v>
      </c>
    </row>
    <row r="5" spans="2:20" ht="15" customHeight="1">
      <c r="B5" t="s">
        <v>35</v>
      </c>
      <c r="C5" t="s">
        <v>35</v>
      </c>
      <c r="D5" s="10"/>
      <c r="E5" s="11"/>
      <c r="G5" t="s">
        <v>29</v>
      </c>
      <c r="J5" t="s">
        <v>49</v>
      </c>
      <c r="K5" t="s">
        <v>75</v>
      </c>
      <c r="L5">
        <v>3</v>
      </c>
      <c r="M5" s="19" t="s">
        <v>49</v>
      </c>
      <c r="O5" s="19" t="s">
        <v>35</v>
      </c>
      <c r="P5" s="20">
        <v>0</v>
      </c>
      <c r="Q5" s="19" t="s">
        <v>105</v>
      </c>
      <c r="R5" s="16" t="s">
        <v>35</v>
      </c>
      <c r="S5" s="26">
        <v>0</v>
      </c>
      <c r="T5" s="22" t="s">
        <v>105</v>
      </c>
    </row>
    <row r="6" spans="2:20">
      <c r="B6" t="s">
        <v>29</v>
      </c>
      <c r="C6" t="s">
        <v>39</v>
      </c>
      <c r="D6" s="12">
        <v>3</v>
      </c>
      <c r="E6" s="13">
        <v>3</v>
      </c>
      <c r="G6" t="s">
        <v>28</v>
      </c>
      <c r="J6" t="s">
        <v>48</v>
      </c>
      <c r="K6" t="s">
        <v>29</v>
      </c>
      <c r="L6">
        <v>1</v>
      </c>
      <c r="M6" s="19" t="s">
        <v>48</v>
      </c>
      <c r="O6" s="19" t="s">
        <v>29</v>
      </c>
      <c r="P6" s="20">
        <v>1</v>
      </c>
      <c r="Q6" s="19" t="s">
        <v>29</v>
      </c>
      <c r="R6" t="s">
        <v>36</v>
      </c>
      <c r="S6" s="26">
        <v>1</v>
      </c>
      <c r="T6" s="22" t="s">
        <v>36</v>
      </c>
    </row>
    <row r="7" spans="2:20">
      <c r="B7" t="s">
        <v>28</v>
      </c>
      <c r="C7" t="s">
        <v>31</v>
      </c>
      <c r="D7" s="12">
        <v>0</v>
      </c>
      <c r="E7" s="13">
        <v>0</v>
      </c>
      <c r="G7" t="s">
        <v>36</v>
      </c>
      <c r="J7" t="s">
        <v>76</v>
      </c>
      <c r="K7" t="s">
        <v>28</v>
      </c>
      <c r="L7">
        <v>4</v>
      </c>
      <c r="M7" s="19" t="s">
        <v>76</v>
      </c>
      <c r="O7" s="19" t="s">
        <v>28</v>
      </c>
      <c r="P7" s="20">
        <v>2</v>
      </c>
      <c r="Q7" s="19" t="s">
        <v>28</v>
      </c>
      <c r="R7" s="17">
        <v>0</v>
      </c>
      <c r="S7" s="26">
        <v>2</v>
      </c>
      <c r="T7" s="25">
        <v>0</v>
      </c>
    </row>
    <row r="8" spans="2:20">
      <c r="B8" t="s">
        <v>36</v>
      </c>
      <c r="C8" t="s">
        <v>32</v>
      </c>
      <c r="D8" s="12">
        <v>1</v>
      </c>
      <c r="E8" s="13">
        <v>1</v>
      </c>
      <c r="J8" t="s">
        <v>50</v>
      </c>
      <c r="L8">
        <v>2</v>
      </c>
      <c r="M8" s="19" t="s">
        <v>50</v>
      </c>
      <c r="O8" s="19" t="s">
        <v>36</v>
      </c>
      <c r="P8" s="20">
        <v>3</v>
      </c>
      <c r="Q8" s="19" t="s">
        <v>36</v>
      </c>
      <c r="R8" s="17">
        <v>0.1</v>
      </c>
      <c r="S8" s="26">
        <v>3</v>
      </c>
      <c r="T8" s="25">
        <v>0.1</v>
      </c>
    </row>
    <row r="9" spans="2:20">
      <c r="C9" t="s">
        <v>33</v>
      </c>
      <c r="D9" s="12">
        <v>2</v>
      </c>
      <c r="E9" s="13">
        <v>2</v>
      </c>
      <c r="J9" t="s">
        <v>71</v>
      </c>
      <c r="L9">
        <v>0</v>
      </c>
      <c r="M9" s="19" t="s">
        <v>71</v>
      </c>
      <c r="R9" s="17">
        <v>0.2</v>
      </c>
      <c r="S9" s="26">
        <v>4</v>
      </c>
      <c r="T9" s="25">
        <v>0.2</v>
      </c>
    </row>
    <row r="10" spans="2:20">
      <c r="C10" t="s">
        <v>34</v>
      </c>
      <c r="D10" s="12">
        <v>3</v>
      </c>
      <c r="E10" s="13">
        <v>3</v>
      </c>
      <c r="R10" s="17">
        <v>0.3</v>
      </c>
      <c r="S10" s="26">
        <v>5</v>
      </c>
      <c r="T10" s="25">
        <v>0.3</v>
      </c>
    </row>
    <row r="11" spans="2:20">
      <c r="C11" t="s">
        <v>46</v>
      </c>
      <c r="D11" s="14">
        <v>4</v>
      </c>
      <c r="E11" s="15">
        <v>4</v>
      </c>
      <c r="R11" s="17">
        <v>0.4</v>
      </c>
      <c r="S11" s="26">
        <v>6</v>
      </c>
      <c r="T11" s="25">
        <v>0.4</v>
      </c>
    </row>
    <row r="12" spans="2:20">
      <c r="R12" s="17">
        <v>0.5</v>
      </c>
      <c r="S12" s="26">
        <v>7</v>
      </c>
      <c r="T12" s="25">
        <v>0.5</v>
      </c>
    </row>
    <row r="13" spans="2:20">
      <c r="R13" s="17">
        <v>0.6</v>
      </c>
      <c r="S13" s="26">
        <v>8</v>
      </c>
      <c r="T13" s="25">
        <v>0.6</v>
      </c>
    </row>
    <row r="14" spans="2:20" ht="26.25">
      <c r="E14" s="2" t="s">
        <v>35</v>
      </c>
      <c r="F14" s="2" t="s">
        <v>39</v>
      </c>
      <c r="G14" s="2" t="s">
        <v>31</v>
      </c>
      <c r="H14" s="2" t="s">
        <v>32</v>
      </c>
      <c r="I14" s="2" t="s">
        <v>33</v>
      </c>
      <c r="J14" s="2" t="s">
        <v>34</v>
      </c>
      <c r="K14" s="2" t="s">
        <v>46</v>
      </c>
      <c r="M14" s="2" t="s">
        <v>9</v>
      </c>
      <c r="N14" s="2" t="s">
        <v>8</v>
      </c>
      <c r="R14" s="17">
        <v>0.7</v>
      </c>
      <c r="S14" s="26">
        <v>9</v>
      </c>
      <c r="T14" s="25">
        <v>0.7</v>
      </c>
    </row>
    <row r="15" spans="2:20" ht="12.75" customHeight="1">
      <c r="C15" s="2" t="s">
        <v>35</v>
      </c>
      <c r="D15" s="2"/>
      <c r="E15" t="s">
        <v>51</v>
      </c>
      <c r="F15" t="s">
        <v>51</v>
      </c>
      <c r="G15" t="s">
        <v>51</v>
      </c>
      <c r="H15" t="s">
        <v>51</v>
      </c>
      <c r="I15" t="s">
        <v>51</v>
      </c>
      <c r="J15" t="s">
        <v>51</v>
      </c>
      <c r="K15" t="s">
        <v>51</v>
      </c>
      <c r="M15" t="s">
        <v>32</v>
      </c>
      <c r="N15" s="2">
        <v>4</v>
      </c>
      <c r="P15" s="3" t="s">
        <v>51</v>
      </c>
      <c r="R15" s="17">
        <v>0.8</v>
      </c>
      <c r="S15" s="26">
        <v>10</v>
      </c>
      <c r="T15" s="25">
        <v>0.8</v>
      </c>
    </row>
    <row r="16" spans="2:20">
      <c r="C16" s="2" t="s">
        <v>39</v>
      </c>
      <c r="D16" s="2"/>
      <c r="E16" t="s">
        <v>51</v>
      </c>
      <c r="F16" t="s">
        <v>39</v>
      </c>
      <c r="G16" t="s">
        <v>52</v>
      </c>
      <c r="H16" t="s">
        <v>52</v>
      </c>
      <c r="I16" t="s">
        <v>52</v>
      </c>
      <c r="J16" t="s">
        <v>52</v>
      </c>
      <c r="K16" t="s">
        <v>52</v>
      </c>
      <c r="M16" t="s">
        <v>34</v>
      </c>
      <c r="N16" s="2">
        <v>6</v>
      </c>
      <c r="P16" s="8" t="s">
        <v>39</v>
      </c>
      <c r="R16" s="17">
        <v>0.9</v>
      </c>
      <c r="S16" s="26">
        <v>11</v>
      </c>
      <c r="T16" s="25">
        <v>0.9</v>
      </c>
    </row>
    <row r="17" spans="1:20">
      <c r="C17" s="2" t="s">
        <v>31</v>
      </c>
      <c r="D17" s="2"/>
      <c r="E17" t="s">
        <v>51</v>
      </c>
      <c r="F17" t="s">
        <v>52</v>
      </c>
      <c r="G17" t="s">
        <v>31</v>
      </c>
      <c r="H17" t="s">
        <v>31</v>
      </c>
      <c r="I17" t="s">
        <v>31</v>
      </c>
      <c r="J17" t="s">
        <v>31</v>
      </c>
      <c r="K17" t="s">
        <v>31</v>
      </c>
      <c r="M17" t="s">
        <v>33</v>
      </c>
      <c r="N17" s="2">
        <v>5</v>
      </c>
      <c r="P17" s="5" t="s">
        <v>53</v>
      </c>
      <c r="R17" s="17">
        <v>1</v>
      </c>
      <c r="S17" s="26">
        <v>12</v>
      </c>
      <c r="T17" s="25">
        <v>1</v>
      </c>
    </row>
    <row r="18" spans="1:20">
      <c r="C18" s="2" t="s">
        <v>32</v>
      </c>
      <c r="D18" s="2"/>
      <c r="E18" t="s">
        <v>51</v>
      </c>
      <c r="F18" t="s">
        <v>52</v>
      </c>
      <c r="G18" t="s">
        <v>31</v>
      </c>
      <c r="H18" t="s">
        <v>32</v>
      </c>
      <c r="I18" t="s">
        <v>32</v>
      </c>
      <c r="J18" t="s">
        <v>32</v>
      </c>
      <c r="K18" t="s">
        <v>32</v>
      </c>
      <c r="M18" t="s">
        <v>31</v>
      </c>
      <c r="N18" s="2">
        <v>3</v>
      </c>
      <c r="P18" s="6" t="s">
        <v>50</v>
      </c>
      <c r="T18" s="2"/>
    </row>
    <row r="19" spans="1:20">
      <c r="C19" s="2" t="s">
        <v>33</v>
      </c>
      <c r="D19" s="2"/>
      <c r="E19" t="s">
        <v>51</v>
      </c>
      <c r="F19" t="s">
        <v>52</v>
      </c>
      <c r="G19" t="s">
        <v>31</v>
      </c>
      <c r="H19" t="s">
        <v>32</v>
      </c>
      <c r="I19" t="s">
        <v>33</v>
      </c>
      <c r="J19" t="s">
        <v>33</v>
      </c>
      <c r="K19" t="s">
        <v>33</v>
      </c>
      <c r="M19" t="s">
        <v>39</v>
      </c>
      <c r="N19" s="2">
        <v>2</v>
      </c>
      <c r="P19" s="6" t="s">
        <v>50</v>
      </c>
      <c r="T19" s="2"/>
    </row>
    <row r="20" spans="1:20">
      <c r="C20" s="2" t="s">
        <v>34</v>
      </c>
      <c r="D20" s="2"/>
      <c r="E20" t="s">
        <v>51</v>
      </c>
      <c r="F20" t="s">
        <v>52</v>
      </c>
      <c r="G20" t="s">
        <v>31</v>
      </c>
      <c r="H20" t="s">
        <v>32</v>
      </c>
      <c r="I20" t="s">
        <v>33</v>
      </c>
      <c r="J20" t="s">
        <v>34</v>
      </c>
      <c r="K20" t="s">
        <v>34</v>
      </c>
      <c r="M20" t="s">
        <v>46</v>
      </c>
      <c r="N20" s="2">
        <v>7</v>
      </c>
      <c r="P20" s="7" t="s">
        <v>49</v>
      </c>
      <c r="T20" s="2"/>
    </row>
    <row r="21" spans="1:20">
      <c r="C21" s="2" t="s">
        <v>46</v>
      </c>
      <c r="D21" s="2"/>
      <c r="E21" t="s">
        <v>51</v>
      </c>
      <c r="F21" t="s">
        <v>52</v>
      </c>
      <c r="G21" t="s">
        <v>31</v>
      </c>
      <c r="H21" t="s">
        <v>32</v>
      </c>
      <c r="I21" t="s">
        <v>33</v>
      </c>
      <c r="J21" t="s">
        <v>34</v>
      </c>
      <c r="K21" t="s">
        <v>46</v>
      </c>
      <c r="M21" t="s">
        <v>35</v>
      </c>
      <c r="N21" s="2">
        <v>1</v>
      </c>
      <c r="P21" s="7" t="s">
        <v>49</v>
      </c>
      <c r="T21" s="2"/>
    </row>
    <row r="22" spans="1:20">
      <c r="B22" s="9"/>
      <c r="C22" s="9"/>
      <c r="D22" s="9"/>
      <c r="E22" s="9"/>
      <c r="F22" s="9"/>
      <c r="G22" s="9"/>
      <c r="H22" s="9"/>
      <c r="I22" s="9"/>
      <c r="J22" s="9"/>
      <c r="K22" s="9"/>
    </row>
    <row r="23" spans="1:20">
      <c r="A23" s="2"/>
      <c r="E23" s="261" t="s">
        <v>45</v>
      </c>
      <c r="F23" s="261"/>
      <c r="G23" s="261"/>
      <c r="H23" s="261"/>
      <c r="I23" s="261"/>
      <c r="J23" s="261"/>
      <c r="K23" s="261"/>
      <c r="P23" s="259" t="s">
        <v>97</v>
      </c>
      <c r="Q23" s="259"/>
      <c r="R23" s="259"/>
    </row>
    <row r="24" spans="1:20" ht="26.25">
      <c r="A24" s="2"/>
      <c r="E24" s="2" t="s">
        <v>35</v>
      </c>
      <c r="F24" s="2" t="s">
        <v>39</v>
      </c>
      <c r="G24" s="2" t="s">
        <v>31</v>
      </c>
      <c r="H24" s="2" t="s">
        <v>32</v>
      </c>
      <c r="I24" s="2" t="s">
        <v>33</v>
      </c>
      <c r="J24" s="2" t="s">
        <v>34</v>
      </c>
      <c r="K24" s="2" t="s">
        <v>46</v>
      </c>
      <c r="M24" s="2" t="s">
        <v>45</v>
      </c>
      <c r="N24" s="2" t="s">
        <v>8</v>
      </c>
      <c r="P24" s="23" t="s">
        <v>8</v>
      </c>
      <c r="Q24" s="24" t="s">
        <v>68</v>
      </c>
      <c r="R24" s="24" t="s">
        <v>117</v>
      </c>
    </row>
    <row r="25" spans="1:20">
      <c r="A25" s="2"/>
      <c r="E25" s="2" t="s">
        <v>54</v>
      </c>
      <c r="F25" s="2" t="s">
        <v>55</v>
      </c>
      <c r="G25" s="2" t="s">
        <v>56</v>
      </c>
      <c r="H25" s="2" t="s">
        <v>57</v>
      </c>
      <c r="I25" s="2" t="s">
        <v>58</v>
      </c>
      <c r="J25" s="2" t="s">
        <v>59</v>
      </c>
      <c r="K25" s="2" t="s">
        <v>60</v>
      </c>
      <c r="M25" t="s">
        <v>32</v>
      </c>
      <c r="N25" s="2" t="s">
        <v>57</v>
      </c>
      <c r="P25" s="22" t="s">
        <v>35</v>
      </c>
      <c r="Q25">
        <v>0</v>
      </c>
      <c r="R25" s="22" t="s">
        <v>105</v>
      </c>
    </row>
    <row r="26" spans="1:20" ht="26.25">
      <c r="A26" s="2"/>
      <c r="B26" s="262"/>
      <c r="C26" s="2" t="s">
        <v>35</v>
      </c>
      <c r="D26" s="2">
        <v>1</v>
      </c>
      <c r="E26" s="3" t="s">
        <v>71</v>
      </c>
      <c r="F26" s="3" t="s">
        <v>71</v>
      </c>
      <c r="G26" s="3" t="s">
        <v>71</v>
      </c>
      <c r="H26" s="3" t="s">
        <v>71</v>
      </c>
      <c r="I26" s="3" t="s">
        <v>71</v>
      </c>
      <c r="J26" s="3" t="s">
        <v>71</v>
      </c>
      <c r="K26" s="3" t="s">
        <v>71</v>
      </c>
      <c r="M26" t="s">
        <v>34</v>
      </c>
      <c r="N26" s="2" t="s">
        <v>59</v>
      </c>
      <c r="P26" s="22" t="s">
        <v>39</v>
      </c>
      <c r="Q26">
        <v>1</v>
      </c>
      <c r="R26" s="22" t="s">
        <v>39</v>
      </c>
    </row>
    <row r="27" spans="1:20">
      <c r="A27" s="2"/>
      <c r="B27" s="262"/>
      <c r="C27" s="2" t="s">
        <v>39</v>
      </c>
      <c r="D27" s="2">
        <v>2</v>
      </c>
      <c r="E27" s="3" t="s">
        <v>71</v>
      </c>
      <c r="F27" s="8" t="s">
        <v>39</v>
      </c>
      <c r="G27" s="4" t="s">
        <v>52</v>
      </c>
      <c r="H27" s="4" t="s">
        <v>52</v>
      </c>
      <c r="I27" s="4" t="s">
        <v>52</v>
      </c>
      <c r="J27" s="4" t="s">
        <v>52</v>
      </c>
      <c r="K27" s="4" t="s">
        <v>52</v>
      </c>
      <c r="M27" t="s">
        <v>33</v>
      </c>
      <c r="N27" s="2" t="s">
        <v>58</v>
      </c>
      <c r="P27" s="22" t="s">
        <v>31</v>
      </c>
      <c r="Q27">
        <v>2</v>
      </c>
      <c r="R27" s="22" t="s">
        <v>31</v>
      </c>
    </row>
    <row r="28" spans="1:20">
      <c r="A28" s="2"/>
      <c r="B28" s="262"/>
      <c r="C28" s="2" t="s">
        <v>31</v>
      </c>
      <c r="D28" s="2">
        <v>3</v>
      </c>
      <c r="E28" s="3" t="s">
        <v>71</v>
      </c>
      <c r="F28" t="s">
        <v>52</v>
      </c>
      <c r="G28" s="5" t="s">
        <v>53</v>
      </c>
      <c r="H28" s="5" t="s">
        <v>53</v>
      </c>
      <c r="I28" s="5" t="s">
        <v>53</v>
      </c>
      <c r="J28" s="5" t="s">
        <v>53</v>
      </c>
      <c r="K28" s="5" t="s">
        <v>53</v>
      </c>
      <c r="M28" t="s">
        <v>31</v>
      </c>
      <c r="N28" s="2" t="s">
        <v>56</v>
      </c>
      <c r="P28" s="22" t="s">
        <v>32</v>
      </c>
      <c r="Q28">
        <v>3</v>
      </c>
      <c r="R28" s="22" t="s">
        <v>32</v>
      </c>
    </row>
    <row r="29" spans="1:20">
      <c r="A29" s="2"/>
      <c r="B29" s="262"/>
      <c r="C29" s="2" t="s">
        <v>32</v>
      </c>
      <c r="D29" s="2">
        <v>4</v>
      </c>
      <c r="E29" s="3" t="s">
        <v>71</v>
      </c>
      <c r="F29" t="s">
        <v>52</v>
      </c>
      <c r="G29" s="5" t="s">
        <v>53</v>
      </c>
      <c r="H29" s="6" t="s">
        <v>50</v>
      </c>
      <c r="I29" s="6" t="s">
        <v>50</v>
      </c>
      <c r="J29" s="6" t="s">
        <v>50</v>
      </c>
      <c r="K29" s="6" t="s">
        <v>50</v>
      </c>
      <c r="M29" t="s">
        <v>39</v>
      </c>
      <c r="N29" s="2" t="s">
        <v>55</v>
      </c>
      <c r="P29" s="22" t="s">
        <v>33</v>
      </c>
      <c r="Q29">
        <v>4</v>
      </c>
      <c r="R29" s="22" t="s">
        <v>33</v>
      </c>
    </row>
    <row r="30" spans="1:20">
      <c r="A30" s="2"/>
      <c r="B30" s="262"/>
      <c r="C30" s="2" t="s">
        <v>33</v>
      </c>
      <c r="D30" s="2">
        <v>5</v>
      </c>
      <c r="E30" s="3" t="s">
        <v>71</v>
      </c>
      <c r="F30" t="s">
        <v>52</v>
      </c>
      <c r="G30" s="5" t="s">
        <v>53</v>
      </c>
      <c r="H30" s="6" t="s">
        <v>50</v>
      </c>
      <c r="I30" s="6" t="s">
        <v>50</v>
      </c>
      <c r="J30" s="6" t="s">
        <v>50</v>
      </c>
      <c r="K30" s="6" t="s">
        <v>50</v>
      </c>
      <c r="M30" t="s">
        <v>46</v>
      </c>
      <c r="N30" s="2" t="s">
        <v>60</v>
      </c>
      <c r="P30" s="22" t="s">
        <v>34</v>
      </c>
      <c r="Q30">
        <v>5</v>
      </c>
      <c r="R30" s="22" t="s">
        <v>34</v>
      </c>
    </row>
    <row r="31" spans="1:20">
      <c r="A31" s="2"/>
      <c r="B31" s="262"/>
      <c r="C31" s="2" t="s">
        <v>34</v>
      </c>
      <c r="D31" s="2">
        <v>6</v>
      </c>
      <c r="E31" s="3" t="s">
        <v>71</v>
      </c>
      <c r="F31" t="s">
        <v>52</v>
      </c>
      <c r="G31" s="5" t="s">
        <v>53</v>
      </c>
      <c r="H31" s="6" t="s">
        <v>50</v>
      </c>
      <c r="I31" s="6" t="s">
        <v>50</v>
      </c>
      <c r="J31" s="7" t="s">
        <v>49</v>
      </c>
      <c r="K31" s="7" t="s">
        <v>49</v>
      </c>
      <c r="M31" t="s">
        <v>35</v>
      </c>
      <c r="N31" s="2" t="s">
        <v>54</v>
      </c>
      <c r="P31" s="22" t="s">
        <v>46</v>
      </c>
      <c r="Q31">
        <v>6</v>
      </c>
      <c r="R31" s="22" t="s">
        <v>46</v>
      </c>
    </row>
    <row r="32" spans="1:20">
      <c r="A32" s="2"/>
      <c r="B32" s="262"/>
      <c r="C32" s="2" t="s">
        <v>46</v>
      </c>
      <c r="D32" s="2">
        <v>7</v>
      </c>
      <c r="E32" s="3" t="s">
        <v>71</v>
      </c>
      <c r="F32" t="s">
        <v>52</v>
      </c>
      <c r="G32" s="5" t="s">
        <v>53</v>
      </c>
      <c r="H32" s="6" t="s">
        <v>50</v>
      </c>
      <c r="I32" s="6" t="s">
        <v>50</v>
      </c>
      <c r="J32" s="7" t="s">
        <v>49</v>
      </c>
      <c r="K32" s="7" t="s">
        <v>49</v>
      </c>
    </row>
    <row r="35" spans="2:11">
      <c r="E35" s="261" t="s">
        <v>9</v>
      </c>
      <c r="F35" s="261"/>
      <c r="G35" s="261"/>
      <c r="H35" s="261"/>
      <c r="I35" s="261"/>
      <c r="J35" s="261"/>
      <c r="K35" s="261"/>
    </row>
    <row r="36" spans="2:11" ht="26.25">
      <c r="E36" s="2" t="s">
        <v>35</v>
      </c>
      <c r="F36" s="2" t="s">
        <v>39</v>
      </c>
      <c r="G36" s="2" t="s">
        <v>31</v>
      </c>
      <c r="H36" s="2" t="s">
        <v>32</v>
      </c>
      <c r="I36" s="2" t="s">
        <v>33</v>
      </c>
      <c r="J36" s="2" t="s">
        <v>34</v>
      </c>
      <c r="K36" s="2" t="s">
        <v>46</v>
      </c>
    </row>
    <row r="37" spans="2:11">
      <c r="B37" s="262" t="s">
        <v>45</v>
      </c>
      <c r="C37" s="2" t="s">
        <v>35</v>
      </c>
      <c r="D37" s="2"/>
      <c r="E37" s="3">
        <v>1</v>
      </c>
      <c r="F37" s="3">
        <v>1</v>
      </c>
      <c r="G37" s="3">
        <v>1</v>
      </c>
      <c r="H37" s="3">
        <v>1</v>
      </c>
      <c r="I37" s="3">
        <v>1</v>
      </c>
      <c r="J37" s="3">
        <v>1</v>
      </c>
      <c r="K37" s="3">
        <v>1</v>
      </c>
    </row>
    <row r="38" spans="2:11">
      <c r="B38" s="262"/>
      <c r="C38" s="2" t="s">
        <v>39</v>
      </c>
      <c r="D38" s="2"/>
      <c r="E38" s="3">
        <v>1</v>
      </c>
      <c r="F38" s="8">
        <v>2</v>
      </c>
      <c r="G38" s="4">
        <v>3</v>
      </c>
      <c r="H38" s="4">
        <v>3</v>
      </c>
      <c r="I38" s="4">
        <v>3</v>
      </c>
      <c r="J38" s="4">
        <v>3</v>
      </c>
      <c r="K38" s="4">
        <v>3</v>
      </c>
    </row>
    <row r="39" spans="2:11">
      <c r="B39" s="262"/>
      <c r="C39" s="2" t="s">
        <v>31</v>
      </c>
      <c r="D39" s="2"/>
      <c r="E39" s="3">
        <v>1</v>
      </c>
      <c r="F39">
        <v>3</v>
      </c>
      <c r="G39" s="5">
        <v>4</v>
      </c>
      <c r="H39" s="5">
        <v>4</v>
      </c>
      <c r="I39" s="5">
        <v>4</v>
      </c>
      <c r="J39" s="5">
        <v>4</v>
      </c>
      <c r="K39" s="5">
        <v>4</v>
      </c>
    </row>
    <row r="40" spans="2:11">
      <c r="B40" s="262"/>
      <c r="C40" s="2" t="s">
        <v>32</v>
      </c>
      <c r="D40" s="2"/>
      <c r="E40" s="3">
        <v>1</v>
      </c>
      <c r="F40">
        <v>3</v>
      </c>
      <c r="G40" s="5">
        <v>4</v>
      </c>
      <c r="H40" s="6">
        <v>5</v>
      </c>
      <c r="I40" s="6">
        <v>5</v>
      </c>
      <c r="J40" s="6">
        <v>5</v>
      </c>
      <c r="K40" s="6">
        <v>5</v>
      </c>
    </row>
    <row r="41" spans="2:11">
      <c r="B41" s="262"/>
      <c r="C41" s="2" t="s">
        <v>33</v>
      </c>
      <c r="D41" s="2"/>
      <c r="E41" s="3">
        <v>1</v>
      </c>
      <c r="F41">
        <v>3</v>
      </c>
      <c r="G41" s="5">
        <v>4</v>
      </c>
      <c r="H41" s="6">
        <v>5</v>
      </c>
      <c r="I41" s="6">
        <v>5</v>
      </c>
      <c r="J41" s="6">
        <v>5</v>
      </c>
      <c r="K41" s="6">
        <v>5</v>
      </c>
    </row>
    <row r="42" spans="2:11">
      <c r="B42" s="262"/>
      <c r="C42" s="2" t="s">
        <v>34</v>
      </c>
      <c r="D42" s="2"/>
      <c r="E42" s="3">
        <v>1</v>
      </c>
      <c r="F42">
        <v>3</v>
      </c>
      <c r="G42" s="5">
        <v>4</v>
      </c>
      <c r="H42" s="6">
        <v>5</v>
      </c>
      <c r="I42" s="6">
        <v>5</v>
      </c>
      <c r="J42" s="7">
        <v>6</v>
      </c>
      <c r="K42" s="7">
        <v>6</v>
      </c>
    </row>
    <row r="43" spans="2:11">
      <c r="B43" s="262"/>
      <c r="C43" s="2" t="s">
        <v>46</v>
      </c>
      <c r="D43" s="2"/>
      <c r="E43" s="3">
        <v>1</v>
      </c>
      <c r="F43">
        <v>3</v>
      </c>
      <c r="G43" s="5">
        <v>4</v>
      </c>
      <c r="H43" s="6">
        <v>5</v>
      </c>
      <c r="I43" s="6">
        <v>5</v>
      </c>
      <c r="J43" s="7">
        <v>6</v>
      </c>
      <c r="K43" s="7">
        <v>6</v>
      </c>
    </row>
    <row r="48" spans="2:11">
      <c r="E48" s="260" t="s">
        <v>103</v>
      </c>
      <c r="F48" s="260"/>
      <c r="G48" s="260"/>
      <c r="H48" s="260"/>
      <c r="I48" s="260"/>
    </row>
    <row r="49" spans="2:12">
      <c r="C49" s="18"/>
      <c r="D49" s="19"/>
      <c r="E49" s="3" t="s">
        <v>71</v>
      </c>
      <c r="F49" s="8" t="s">
        <v>39</v>
      </c>
      <c r="G49" s="5" t="s">
        <v>53</v>
      </c>
      <c r="H49" s="6" t="s">
        <v>50</v>
      </c>
      <c r="I49" s="7" t="s">
        <v>49</v>
      </c>
      <c r="K49" s="19"/>
    </row>
    <row r="50" spans="2:12">
      <c r="C50" s="19"/>
      <c r="D50" s="19"/>
      <c r="E50" s="18" t="s">
        <v>54</v>
      </c>
      <c r="F50" s="18" t="s">
        <v>55</v>
      </c>
      <c r="G50" s="18" t="s">
        <v>56</v>
      </c>
      <c r="H50" s="18" t="s">
        <v>57</v>
      </c>
      <c r="I50" s="18" t="s">
        <v>58</v>
      </c>
      <c r="J50" s="19"/>
      <c r="K50" s="19"/>
    </row>
    <row r="51" spans="2:12">
      <c r="C51" s="3" t="s">
        <v>71</v>
      </c>
      <c r="D51" s="18">
        <v>1</v>
      </c>
      <c r="E51" s="3" t="s">
        <v>71</v>
      </c>
      <c r="F51" s="3" t="s">
        <v>71</v>
      </c>
      <c r="G51" s="3" t="s">
        <v>71</v>
      </c>
      <c r="H51" s="3" t="s">
        <v>71</v>
      </c>
      <c r="I51" s="3" t="s">
        <v>71</v>
      </c>
      <c r="J51" s="19"/>
      <c r="K51" s="19"/>
    </row>
    <row r="52" spans="2:12">
      <c r="C52" s="8" t="s">
        <v>39</v>
      </c>
      <c r="D52" s="18">
        <v>2</v>
      </c>
      <c r="E52" s="3" t="s">
        <v>71</v>
      </c>
      <c r="F52" s="8" t="s">
        <v>39</v>
      </c>
      <c r="G52" s="5" t="s">
        <v>53</v>
      </c>
      <c r="H52" s="6" t="s">
        <v>50</v>
      </c>
      <c r="I52" s="7" t="s">
        <v>49</v>
      </c>
      <c r="J52" s="19"/>
      <c r="K52" s="19"/>
    </row>
    <row r="53" spans="2:12">
      <c r="C53" s="5" t="s">
        <v>53</v>
      </c>
      <c r="D53" s="18">
        <v>3</v>
      </c>
      <c r="E53" s="3" t="s">
        <v>71</v>
      </c>
      <c r="F53" s="5" t="s">
        <v>53</v>
      </c>
      <c r="G53" s="5" t="s">
        <v>53</v>
      </c>
      <c r="H53" s="5" t="s">
        <v>53</v>
      </c>
      <c r="I53" s="5" t="s">
        <v>53</v>
      </c>
      <c r="J53" s="19"/>
      <c r="K53" s="19"/>
    </row>
    <row r="54" spans="2:12">
      <c r="C54" s="6" t="s">
        <v>50</v>
      </c>
      <c r="D54" s="18">
        <v>4</v>
      </c>
      <c r="E54" s="3" t="s">
        <v>71</v>
      </c>
      <c r="F54" s="6" t="s">
        <v>50</v>
      </c>
      <c r="G54" s="5" t="s">
        <v>53</v>
      </c>
      <c r="H54" s="6" t="s">
        <v>50</v>
      </c>
      <c r="I54" s="6" t="s">
        <v>50</v>
      </c>
      <c r="J54" s="19"/>
      <c r="K54" s="19"/>
    </row>
    <row r="55" spans="2:12">
      <c r="C55" s="7" t="s">
        <v>49</v>
      </c>
      <c r="D55" s="18">
        <v>5</v>
      </c>
      <c r="E55" s="3" t="s">
        <v>71</v>
      </c>
      <c r="F55" s="7" t="s">
        <v>49</v>
      </c>
      <c r="G55" s="5" t="s">
        <v>53</v>
      </c>
      <c r="H55" s="6" t="s">
        <v>50</v>
      </c>
      <c r="I55" s="7" t="s">
        <v>49</v>
      </c>
      <c r="J55" s="19"/>
      <c r="K55" s="19"/>
    </row>
    <row r="56" spans="2:12">
      <c r="C56" s="18"/>
      <c r="D56" s="18"/>
      <c r="E56" s="19"/>
      <c r="F56" s="19"/>
      <c r="G56" s="19"/>
      <c r="H56" s="19"/>
      <c r="I56" s="19"/>
      <c r="J56" s="19"/>
      <c r="K56" s="19"/>
      <c r="L56" s="19"/>
    </row>
    <row r="57" spans="2:12">
      <c r="C57" s="18"/>
      <c r="D57" s="18"/>
      <c r="E57" s="19"/>
      <c r="F57" s="19"/>
      <c r="G57" s="19"/>
      <c r="H57" s="19"/>
      <c r="I57" s="19"/>
      <c r="J57" s="19"/>
      <c r="K57" s="19"/>
    </row>
    <row r="58" spans="2:12">
      <c r="K58" s="19"/>
    </row>
    <row r="59" spans="2:12">
      <c r="B59" t="s">
        <v>130</v>
      </c>
    </row>
    <row r="60" spans="2:12">
      <c r="B60" t="s">
        <v>131</v>
      </c>
    </row>
    <row r="61" spans="2:12" ht="14.25">
      <c r="B61" t="s">
        <v>132</v>
      </c>
      <c r="C61" s="27" t="s">
        <v>134</v>
      </c>
      <c r="D61" s="28"/>
      <c r="E61" s="28"/>
      <c r="F61" s="28"/>
    </row>
    <row r="62" spans="2:12" ht="14.25">
      <c r="B62" t="s">
        <v>133</v>
      </c>
      <c r="C62" s="29" t="s">
        <v>135</v>
      </c>
    </row>
  </sheetData>
  <sheetProtection password="DB2D" sheet="1" objects="1" scenarios="1"/>
  <mergeCells count="8">
    <mergeCell ref="B26:B32"/>
    <mergeCell ref="E35:K35"/>
    <mergeCell ref="B37:B43"/>
    <mergeCell ref="P23:R23"/>
    <mergeCell ref="R3:T3"/>
    <mergeCell ref="D3:E3"/>
    <mergeCell ref="E48:I48"/>
    <mergeCell ref="E23:K23"/>
  </mergeCells>
  <pageMargins left="0.7" right="0.7" top="0.75" bottom="0.75" header="0.3" footer="0.3"/>
  <pageSetup paperSize="9" orientation="portrait" r:id="rId1"/>
  <headerFooter>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EDJTR Document" ma:contentTypeID="0x010100611F6414DFB111E7BA88F9DF1743E31700887106FB8FC4524C87F927866695B3A2" ma:contentTypeVersion="15" ma:contentTypeDescription="DEDJTR Document" ma:contentTypeScope="" ma:versionID="4aaef42a58c0eb6a33d274d7496270df">
  <xsd:schema xmlns:xsd="http://www.w3.org/2001/XMLSchema" xmlns:xs="http://www.w3.org/2001/XMLSchema" xmlns:p="http://schemas.microsoft.com/office/2006/metadata/properties" xmlns:ns2="1970f3ff-c7c3-4b73-8f0c-0bc260d159f3" xmlns:ns3="f18145f2-c8e8-4359-aa0e-b24415f0415a" xmlns:ns4="5e37871c-97ac-4faa-a8ef-f5f5c6a44442" targetNamespace="http://schemas.microsoft.com/office/2006/metadata/properties" ma:root="true" ma:fieldsID="249799bea1c2d060e86a9a526b0d7c08" ns2:_="" ns3:_="" ns4:_="">
    <xsd:import namespace="1970f3ff-c7c3-4b73-8f0c-0bc260d159f3"/>
    <xsd:import namespace="f18145f2-c8e8-4359-aa0e-b24415f0415a"/>
    <xsd:import namespace="5e37871c-97ac-4faa-a8ef-f5f5c6a44442"/>
    <xsd:element name="properties">
      <xsd:complexType>
        <xsd:sequence>
          <xsd:element name="documentManagement">
            <xsd:complexType>
              <xsd:all>
                <xsd:element ref="ns2:g46a9f61d38540a784cfecbd3da27bca" minOccurs="0"/>
                <xsd:element ref="ns3:TaxCatchAll" minOccurs="0"/>
                <xsd:element ref="ns3:TaxCatchAllLabel" minOccurs="0"/>
                <xsd:element ref="ns2:b4605c5f9d584382a57fb8476d85f713" minOccurs="0"/>
                <xsd:element ref="ns2:p31afe295eb448f092f13ab8c2af2c33" minOccurs="0"/>
                <xsd:element ref="ns2:hcae176ec3a54dbeadeeec1b38baec58" minOccurs="0"/>
                <xsd:element ref="ns2:lf5681727d5b4cc1a5c417fcf66e2a7b"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70f3ff-c7c3-4b73-8f0c-0bc260d159f3" elementFormDefault="qualified">
    <xsd:import namespace="http://schemas.microsoft.com/office/2006/documentManagement/types"/>
    <xsd:import namespace="http://schemas.microsoft.com/office/infopath/2007/PartnerControls"/>
    <xsd:element name="g46a9f61d38540a784cfecbd3da27bca" ma:index="8" nillable="true" ma:taxonomy="true" ma:internalName="g46a9f61d38540a784cfecbd3da27bca" ma:taxonomyFieldName="DEDJTRGroup" ma:displayName="Group" ma:fieldId="{046a9f61-d385-40a7-84cf-ecbd3da27bca}"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b4605c5f9d584382a57fb8476d85f713" ma:index="12" nillable="true" ma:taxonomy="true" ma:internalName="b4605c5f9d584382a57fb8476d85f713" ma:taxonomyFieldName="DEDJTRDivision" ma:displayName="Division" ma:fieldId="{b4605c5f-9d58-4382-a57f-b8476d85f713}"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p31afe295eb448f092f13ab8c2af2c33" ma:index="14" nillable="true" ma:taxonomy="true" ma:internalName="p31afe295eb448f092f13ab8c2af2c33" ma:taxonomyFieldName="DEDJTRBranch" ma:displayName="Branch" ma:fieldId="{931afe29-5eb4-48f0-92f1-3ab8c2af2c33}"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hcae176ec3a54dbeadeeec1b38baec58" ma:index="16" nillable="true" ma:taxonomy="true" ma:internalName="hcae176ec3a54dbeadeeec1b38baec58" ma:taxonomyFieldName="DEDJTRSection" ma:displayName="Section" ma:fieldId="{1cae176e-c3a5-4dbe-adee-ec1b38baec58}"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lf5681727d5b4cc1a5c417fcf66e2a7b" ma:index="18" nillable="true" ma:taxonomy="true" ma:internalName="lf5681727d5b4cc1a5c417fcf66e2a7b" ma:taxonomyFieldName="DEDJTRSecurityClassification" ma:displayName="Security Classification" ma:fieldId="{5f568172-7d5b-4cc1-a5c4-17fcf66e2a7b}" ma:sspId="9292314e-c97d-49c1-8ae7-4cb6e1c4f97c" ma:termSetId="e639de15-6b57-4d67-aed9-4113af6bf4b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8145f2-c8e8-4359-aa0e-b24415f0415a"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c412b4ad-2116-403a-bb95-334e17f79504}" ma:internalName="TaxCatchAll" ma:showField="CatchAllData" ma:web="f18145f2-c8e8-4359-aa0e-b24415f0415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412b4ad-2116-403a-bb95-334e17f79504}" ma:internalName="TaxCatchAllLabel" ma:readOnly="true" ma:showField="CatchAllDataLabel" ma:web="f18145f2-c8e8-4359-aa0e-b24415f041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37871c-97ac-4faa-a8ef-f5f5c6a44442" elementFormDefault="qualified">
    <xsd:import namespace="http://schemas.microsoft.com/office/2006/documentManagement/types"/>
    <xsd:import namespace="http://schemas.microsoft.com/office/infopath/2007/PartnerControls"/>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cae176ec3a54dbeadeeec1b38baec58 xmlns="1970f3ff-c7c3-4b73-8f0c-0bc260d159f3">
      <Terms xmlns="http://schemas.microsoft.com/office/infopath/2007/PartnerControls"/>
    </hcae176ec3a54dbeadeeec1b38baec58>
    <TaxCatchAll xmlns="f18145f2-c8e8-4359-aa0e-b24415f0415a"/>
    <p31afe295eb448f092f13ab8c2af2c33 xmlns="1970f3ff-c7c3-4b73-8f0c-0bc260d159f3">
      <Terms xmlns="http://schemas.microsoft.com/office/infopath/2007/PartnerControls"/>
    </p31afe295eb448f092f13ab8c2af2c33>
    <lf5681727d5b4cc1a5c417fcf66e2a7b xmlns="1970f3ff-c7c3-4b73-8f0c-0bc260d159f3">
      <Terms xmlns="http://schemas.microsoft.com/office/infopath/2007/PartnerControls"/>
    </lf5681727d5b4cc1a5c417fcf66e2a7b>
    <b4605c5f9d584382a57fb8476d85f713 xmlns="1970f3ff-c7c3-4b73-8f0c-0bc260d159f3">
      <Terms xmlns="http://schemas.microsoft.com/office/infopath/2007/PartnerControls"/>
    </b4605c5f9d584382a57fb8476d85f713>
    <g46a9f61d38540a784cfecbd3da27bca xmlns="1970f3ff-c7c3-4b73-8f0c-0bc260d159f3">
      <Terms xmlns="http://schemas.microsoft.com/office/infopath/2007/PartnerControls"/>
    </g46a9f61d38540a784cfecbd3da27bca>
  </documentManagement>
</p:properties>
</file>

<file path=customXml/itemProps1.xml><?xml version="1.0" encoding="utf-8"?>
<ds:datastoreItem xmlns:ds="http://schemas.openxmlformats.org/officeDocument/2006/customXml" ds:itemID="{05D713E0-DA9A-408D-9D15-C28CADAA0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70f3ff-c7c3-4b73-8f0c-0bc260d159f3"/>
    <ds:schemaRef ds:uri="f18145f2-c8e8-4359-aa0e-b24415f0415a"/>
    <ds:schemaRef ds:uri="5e37871c-97ac-4faa-a8ef-f5f5c6a444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B575E2-CFD0-47C2-91F9-395348B4CB77}">
  <ds:schemaRefs>
    <ds:schemaRef ds:uri="http://schemas.microsoft.com/sharepoint/v3/contenttype/forms"/>
  </ds:schemaRefs>
</ds:datastoreItem>
</file>

<file path=customXml/itemProps3.xml><?xml version="1.0" encoding="utf-8"?>
<ds:datastoreItem xmlns:ds="http://schemas.openxmlformats.org/officeDocument/2006/customXml" ds:itemID="{C2DD7973-189F-47FA-8779-D670189F917F}">
  <ds:schemaRefs>
    <ds:schemaRef ds:uri="http://purl.org/dc/elements/1.1/"/>
    <ds:schemaRef ds:uri="http://schemas.microsoft.com/office/2006/metadata/properties"/>
    <ds:schemaRef ds:uri="http://schemas.microsoft.com/office/2006/documentManagement/types"/>
    <ds:schemaRef ds:uri="http://purl.org/dc/terms/"/>
    <ds:schemaRef ds:uri="http://purl.org/dc/dcmitype/"/>
    <ds:schemaRef ds:uri="1970f3ff-c7c3-4b73-8f0c-0bc260d159f3"/>
    <ds:schemaRef ds:uri="f18145f2-c8e8-4359-aa0e-b24415f0415a"/>
    <ds:schemaRef ds:uri="http://schemas.microsoft.com/office/infopath/2007/PartnerControls"/>
    <ds:schemaRef ds:uri="http://schemas.openxmlformats.org/package/2006/metadata/core-properties"/>
    <ds:schemaRef ds:uri="5e37871c-97ac-4faa-a8ef-f5f5c6a4444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Progress Summary</vt:lpstr>
      <vt:lpstr>Maturity scale</vt:lpstr>
      <vt:lpstr>Requirements</vt:lpstr>
      <vt:lpstr>Reference</vt:lpstr>
      <vt:lpstr>Requirements!_ftn1</vt:lpstr>
      <vt:lpstr>'Progress Summary'!Print_Area</vt:lpstr>
      <vt:lpstr>Requirements!Print_Titles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Street (DEDJTR)</dc:creator>
  <cp:lastModifiedBy>Caitlin Ryan (DTF)</cp:lastModifiedBy>
  <cp:lastPrinted>2021-02-09T01:55:42Z</cp:lastPrinted>
  <dcterms:created xsi:type="dcterms:W3CDTF">2017-08-29T04:46:48Z</dcterms:created>
  <dcterms:modified xsi:type="dcterms:W3CDTF">2021-05-27T04:08:59Z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0x010100611F6414DFB111E7BA88F9DF1743E31700887106FB8FC4524C87F927866695B3A2</vt:lpwstr>
  </property>
  <property fmtid="{D5CDD505-2E9C-101B-9397-08002B2CF9AE}" pid="3" name="DEDJTRBranch">
    <vt:lpwstr/>
  </property>
  <property fmtid="{D5CDD505-2E9C-101B-9397-08002B2CF9AE}" pid="4" name="DEDJTRSection">
    <vt:lpwstr/>
  </property>
  <property fmtid="{D5CDD505-2E9C-101B-9397-08002B2CF9AE}" pid="5" name="DEDJTRGroup">
    <vt:lpwstr/>
  </property>
  <property fmtid="{D5CDD505-2E9C-101B-9397-08002B2CF9AE}" pid="6" name="DEDJTRSecurityClassification">
    <vt:lpwstr/>
  </property>
  <property fmtid="{D5CDD505-2E9C-101B-9397-08002B2CF9AE}" pid="7" name="DEDJTRDivision">
    <vt:lpwstr/>
  </property>
  <property fmtid="{D5CDD505-2E9C-101B-9397-08002B2CF9AE}" pid="8" name="MSIP_Label_7158ebbd-6c5e-441f-bfc9-4eb8c11e3978_Enabled">
    <vt:lpwstr>true</vt:lpwstr>
  </property>
  <property fmtid="{D5CDD505-2E9C-101B-9397-08002B2CF9AE}" pid="9" name="MSIP_Label_7158ebbd-6c5e-441f-bfc9-4eb8c11e3978_SetDate">
    <vt:lpwstr>2021-05-27T04:08:58Z</vt:lpwstr>
  </property>
  <property fmtid="{D5CDD505-2E9C-101B-9397-08002B2CF9AE}" pid="10" name="MSIP_Label_7158ebbd-6c5e-441f-bfc9-4eb8c11e3978_Method">
    <vt:lpwstr>Privileged</vt:lpwstr>
  </property>
  <property fmtid="{D5CDD505-2E9C-101B-9397-08002B2CF9AE}" pid="11" name="MSIP_Label_7158ebbd-6c5e-441f-bfc9-4eb8c11e3978_Name">
    <vt:lpwstr>7158ebbd-6c5e-441f-bfc9-4eb8c11e3978</vt:lpwstr>
  </property>
  <property fmtid="{D5CDD505-2E9C-101B-9397-08002B2CF9AE}" pid="12" name="MSIP_Label_7158ebbd-6c5e-441f-bfc9-4eb8c11e3978_SiteId">
    <vt:lpwstr>722ea0be-3e1c-4b11-ad6f-9401d6856e24</vt:lpwstr>
  </property>
  <property fmtid="{D5CDD505-2E9C-101B-9397-08002B2CF9AE}" pid="13" name="MSIP_Label_7158ebbd-6c5e-441f-bfc9-4eb8c11e3978_ActionId">
    <vt:lpwstr/>
  </property>
  <property fmtid="{D5CDD505-2E9C-101B-9397-08002B2CF9AE}" pid="14" name="MSIP_Label_7158ebbd-6c5e-441f-bfc9-4eb8c11e3978_ContentBits">
    <vt:lpwstr>2</vt:lpwstr>
  </property>
</Properties>
</file>